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120" activeTab="0"/>
  </bookViews>
  <sheets>
    <sheet name="Long Course" sheetId="1" r:id="rId1"/>
    <sheet name="Short Course" sheetId="2" r:id="rId2"/>
    <sheet name="Mini Course" sheetId="3" r:id="rId3"/>
  </sheets>
  <definedNames>
    <definedName name="_xlnm._FilterDatabase" localSheetId="0" hidden="1">'Long Course'!$F$1:$F$26</definedName>
    <definedName name="_xlnm._FilterDatabase" localSheetId="1" hidden="1">'Short Course'!$D$1:$D$30</definedName>
  </definedNames>
  <calcPr fullCalcOnLoad="1"/>
</workbook>
</file>

<file path=xl/sharedStrings.xml><?xml version="1.0" encoding="utf-8"?>
<sst xmlns="http://schemas.openxmlformats.org/spreadsheetml/2006/main" count="92" uniqueCount="79">
  <si>
    <t>NAME</t>
  </si>
  <si>
    <t>Number</t>
  </si>
  <si>
    <t>Fastest Time</t>
  </si>
  <si>
    <t>Basis</t>
  </si>
  <si>
    <t>Initial Handicap</t>
  </si>
  <si>
    <t>3% of Handicap</t>
  </si>
  <si>
    <t>Handicap</t>
  </si>
  <si>
    <t>Start Time</t>
  </si>
  <si>
    <t>Swim time</t>
  </si>
  <si>
    <t>Swim &amp; Ride Time</t>
  </si>
  <si>
    <t>Ride Split</t>
  </si>
  <si>
    <t xml:space="preserve">Total Race Time </t>
  </si>
  <si>
    <t>Total Race Time</t>
  </si>
  <si>
    <t>Total Time incl Handicap</t>
  </si>
  <si>
    <t>Grant Barnett</t>
  </si>
  <si>
    <t>Adam Fleming</t>
  </si>
  <si>
    <t>Tony Gellatly</t>
  </si>
  <si>
    <t>Steve Brereton</t>
  </si>
  <si>
    <t>Greg Payne</t>
  </si>
  <si>
    <t>Phil Gamble</t>
  </si>
  <si>
    <t xml:space="preserve">Scott Alterator   </t>
  </si>
  <si>
    <t>Nick Walsh</t>
  </si>
  <si>
    <t xml:space="preserve">Richard Marchingo </t>
  </si>
  <si>
    <t>Alison Yum</t>
  </si>
  <si>
    <t>Drew Cahill</t>
  </si>
  <si>
    <t>Geoffrey Graham</t>
  </si>
  <si>
    <t>Jarrod Epps</t>
  </si>
  <si>
    <t>Johnathon Kendall</t>
  </si>
  <si>
    <t>Todd Foster</t>
  </si>
  <si>
    <t>S49</t>
  </si>
  <si>
    <t>S48</t>
  </si>
  <si>
    <t>Christopher Tremayne</t>
  </si>
  <si>
    <t>S39</t>
  </si>
  <si>
    <t>S38</t>
  </si>
  <si>
    <t>S26</t>
  </si>
  <si>
    <t>S24</t>
  </si>
  <si>
    <t>S15</t>
  </si>
  <si>
    <t>S10</t>
  </si>
  <si>
    <t>S6</t>
  </si>
  <si>
    <t>S4</t>
  </si>
  <si>
    <t>Nikki Jones</t>
  </si>
  <si>
    <t>New Adjustment</t>
  </si>
  <si>
    <t>Paul Martin</t>
  </si>
  <si>
    <t>Wendy Bennett</t>
  </si>
  <si>
    <t>Gavin Fiedler</t>
  </si>
  <si>
    <t>Steve Holland</t>
  </si>
  <si>
    <t>Jody Pickering</t>
  </si>
  <si>
    <t>Sophie Foster</t>
  </si>
  <si>
    <t>Tom Howard</t>
  </si>
  <si>
    <t>Boys</t>
  </si>
  <si>
    <t>Girls</t>
  </si>
  <si>
    <t>Fraser Walsh</t>
  </si>
  <si>
    <t>Donna Maccallum</t>
  </si>
  <si>
    <t>Julie Thompson</t>
  </si>
  <si>
    <t>Jack Monaghan</t>
  </si>
  <si>
    <t>M1</t>
  </si>
  <si>
    <t>Angus Monaghan</t>
  </si>
  <si>
    <t>M2</t>
  </si>
  <si>
    <t>Zerlina Martin</t>
  </si>
  <si>
    <t>Liam Frye</t>
  </si>
  <si>
    <t>M4</t>
  </si>
  <si>
    <t>Adam Graham</t>
  </si>
  <si>
    <t>M5</t>
  </si>
  <si>
    <t>Harrison Martin</t>
  </si>
  <si>
    <t>M6</t>
  </si>
  <si>
    <t>Riley Walsh</t>
  </si>
  <si>
    <t>M7</t>
  </si>
  <si>
    <t>Harry Jackel</t>
  </si>
  <si>
    <t>M8</t>
  </si>
  <si>
    <t>Run time</t>
  </si>
  <si>
    <t>Under 8</t>
  </si>
  <si>
    <t>Over 8</t>
  </si>
  <si>
    <t>1 bike lap</t>
  </si>
  <si>
    <t>Triathlon - April 2008 Long Course Results</t>
  </si>
  <si>
    <t>First Race No Handicap</t>
  </si>
  <si>
    <t>First Run Split</t>
  </si>
  <si>
    <t>Second Run Split</t>
  </si>
  <si>
    <t>Triathlon - April 2008 Short Course Results</t>
  </si>
  <si>
    <t>Triathlon - April 2008 Mini Course Results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</si>
</sst>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[Red]_(* \(#,##0"/>
    <numFmt numFmtId="165" formatCode="[$-409]h:mm:ss\ AM/PM"/>
    <numFmt numFmtId="166" formatCode="[$-C09]dddd\,\ d\ mmmm\ yyyy"/>
    <numFmt numFmtId="167" formatCode="h:mm:ss;@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Fill="1" applyBorder="1" applyAlignment="1">
      <alignment wrapText="1"/>
    </xf>
    <xf numFmtId="21" fontId="0" fillId="0" borderId="1" xfId="0" applyNumberFormat="1" applyFill="1" applyBorder="1" applyAlignment="1">
      <alignment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21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46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0" xfId="0" applyFill="1" applyAlignment="1">
      <alignment/>
    </xf>
    <xf numFmtId="21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1" fontId="4" fillId="0" borderId="2" xfId="0" applyNumberFormat="1" applyFont="1" applyFill="1" applyBorder="1" applyAlignment="1" applyProtection="1">
      <alignment horizontal="center"/>
      <protection locked="0"/>
    </xf>
    <xf numFmtId="21" fontId="4" fillId="0" borderId="1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9" fontId="2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 applyProtection="1">
      <alignment wrapText="1"/>
      <protection locked="0"/>
    </xf>
    <xf numFmtId="21" fontId="2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ont="1" applyFill="1" applyAlignment="1">
      <alignment/>
    </xf>
    <xf numFmtId="167" fontId="4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21" fontId="4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21" fontId="0" fillId="0" borderId="0" xfId="0" applyNumberFormat="1" applyFill="1" applyBorder="1" applyAlignment="1">
      <alignment/>
    </xf>
    <xf numFmtId="0" fontId="0" fillId="0" borderId="3" xfId="0" applyBorder="1" applyAlignment="1">
      <alignment/>
    </xf>
    <xf numFmtId="21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tabSelected="1" workbookViewId="0" topLeftCell="A1">
      <selection activeCell="H22" sqref="H22"/>
    </sheetView>
  </sheetViews>
  <sheetFormatPr defaultColWidth="9.140625" defaultRowHeight="12.75"/>
  <cols>
    <col min="1" max="1" width="19.00390625" style="17" customWidth="1"/>
    <col min="2" max="2" width="12.00390625" style="24" hidden="1" customWidth="1"/>
    <col min="3" max="3" width="0.13671875" style="17" hidden="1" customWidth="1"/>
    <col min="4" max="4" width="10.57421875" style="17" hidden="1" customWidth="1"/>
    <col min="5" max="5" width="11.421875" style="17" hidden="1" customWidth="1"/>
    <col min="6" max="6" width="13.421875" style="25" hidden="1" customWidth="1"/>
    <col min="7" max="7" width="12.57421875" style="17" hidden="1" customWidth="1"/>
    <col min="8" max="8" width="11.8515625" style="17" customWidth="1"/>
    <col min="9" max="10" width="9.140625" style="17" hidden="1" customWidth="1"/>
    <col min="11" max="11" width="9.140625" style="17" customWidth="1"/>
    <col min="12" max="12" width="0.13671875" style="17" customWidth="1"/>
    <col min="13" max="13" width="9.140625" style="17" customWidth="1"/>
    <col min="14" max="14" width="9.140625" style="17" hidden="1" customWidth="1"/>
    <col min="15" max="16" width="9.140625" style="17" customWidth="1"/>
    <col min="17" max="17" width="10.7109375" style="17" customWidth="1"/>
    <col min="18" max="18" width="9.140625" style="17" customWidth="1"/>
  </cols>
  <sheetData>
    <row r="1" ht="15.75">
      <c r="A1" s="23" t="s">
        <v>73</v>
      </c>
    </row>
    <row r="2" spans="1:17" ht="43.5" customHeight="1">
      <c r="A2" s="26" t="s">
        <v>0</v>
      </c>
      <c r="B2" s="14" t="s">
        <v>1</v>
      </c>
      <c r="C2" s="27" t="s">
        <v>2</v>
      </c>
      <c r="D2" s="26" t="s">
        <v>3</v>
      </c>
      <c r="E2" s="28" t="s">
        <v>4</v>
      </c>
      <c r="F2" s="28" t="s">
        <v>41</v>
      </c>
      <c r="G2" s="29" t="s">
        <v>5</v>
      </c>
      <c r="H2" s="26" t="s">
        <v>6</v>
      </c>
      <c r="I2" s="30" t="s">
        <v>7</v>
      </c>
      <c r="J2" s="30" t="s">
        <v>8</v>
      </c>
      <c r="K2" s="3" t="s">
        <v>75</v>
      </c>
      <c r="L2" s="30" t="s">
        <v>9</v>
      </c>
      <c r="M2" s="3" t="s">
        <v>10</v>
      </c>
      <c r="N2" s="30" t="s">
        <v>11</v>
      </c>
      <c r="O2" s="3" t="s">
        <v>76</v>
      </c>
      <c r="P2" s="3" t="s">
        <v>12</v>
      </c>
      <c r="Q2" s="3" t="s">
        <v>13</v>
      </c>
    </row>
    <row r="3" spans="1:17" ht="15.75">
      <c r="A3" s="9" t="s">
        <v>20</v>
      </c>
      <c r="B3" s="5">
        <v>43</v>
      </c>
      <c r="C3" s="21">
        <v>0.039699074074074074</v>
      </c>
      <c r="D3" s="8">
        <v>0.05555555555555555</v>
      </c>
      <c r="E3" s="8">
        <f>SUM(D3-C3)</f>
        <v>0.01585648148148148</v>
      </c>
      <c r="F3" s="8"/>
      <c r="G3" s="8">
        <f>SUM(E3*3%)</f>
        <v>0.00047569444444444433</v>
      </c>
      <c r="H3" s="31">
        <f>SUM(E3-G3+F3)</f>
        <v>0.015380787037037035</v>
      </c>
      <c r="I3" s="32"/>
      <c r="J3" s="4">
        <v>0.005694444444444444</v>
      </c>
      <c r="K3" s="4">
        <f>SUM(J3-I3)</f>
        <v>0.005694444444444444</v>
      </c>
      <c r="L3" s="4">
        <v>0.025659722222222223</v>
      </c>
      <c r="M3" s="4">
        <f>SUM(L3-J3)</f>
        <v>0.01996527777777778</v>
      </c>
      <c r="N3" s="4">
        <v>0.03857638888888889</v>
      </c>
      <c r="O3" s="4">
        <f>SUM(N3-L3)</f>
        <v>0.012916666666666667</v>
      </c>
      <c r="P3" s="4">
        <f>SUM(K3+M3+O3)</f>
        <v>0.03857638888888889</v>
      </c>
      <c r="Q3" s="4">
        <f>SUM(P3+H3)</f>
        <v>0.05395717592592592</v>
      </c>
    </row>
    <row r="4" spans="1:17" ht="15.75">
      <c r="A4" s="7" t="s">
        <v>25</v>
      </c>
      <c r="B4" s="5">
        <v>82</v>
      </c>
      <c r="C4" s="34">
        <v>0.04340277777777778</v>
      </c>
      <c r="D4" s="8">
        <v>0.05555555555555555</v>
      </c>
      <c r="E4" s="8">
        <f>SUM(D4-C4)</f>
        <v>0.01215277777777777</v>
      </c>
      <c r="F4" s="8"/>
      <c r="G4" s="8">
        <f>SUM(E4*3%)</f>
        <v>0.0003645833333333331</v>
      </c>
      <c r="H4" s="31">
        <f>SUM(E4-G4+F4)</f>
        <v>0.011788194444444436</v>
      </c>
      <c r="I4" s="32"/>
      <c r="J4" s="4">
        <v>0.006435185185185186</v>
      </c>
      <c r="K4" s="4">
        <f>SUM(J4-I4)</f>
        <v>0.006435185185185186</v>
      </c>
      <c r="L4" s="4">
        <v>0.027905092592592592</v>
      </c>
      <c r="M4" s="4">
        <f>SUM(L4-J4)</f>
        <v>0.021469907407407406</v>
      </c>
      <c r="N4" s="4">
        <v>0.04255787037037037</v>
      </c>
      <c r="O4" s="4">
        <f>SUM(N4-L4)</f>
        <v>0.014652777777777778</v>
      </c>
      <c r="P4" s="4">
        <f>SUM(K4+M4+O4)</f>
        <v>0.04255787037037037</v>
      </c>
      <c r="Q4" s="4">
        <f>SUM(P4+H4)</f>
        <v>0.054346064814814805</v>
      </c>
    </row>
    <row r="5" spans="1:17" ht="15.75">
      <c r="A5" s="6" t="s">
        <v>19</v>
      </c>
      <c r="B5" s="5">
        <v>24</v>
      </c>
      <c r="C5" s="21">
        <v>0.03716435185185185</v>
      </c>
      <c r="D5" s="8">
        <v>0.05555555555555555</v>
      </c>
      <c r="E5" s="8">
        <f>SUM(D5-C5)</f>
        <v>0.0183912037037037</v>
      </c>
      <c r="F5" s="8"/>
      <c r="G5" s="8">
        <f>SUM(E5*3%)</f>
        <v>0.000551736111111111</v>
      </c>
      <c r="H5" s="31">
        <f>SUM(E5-G5+F5)</f>
        <v>0.01783946759259259</v>
      </c>
      <c r="I5" s="32"/>
      <c r="J5" s="4">
        <v>0.005335648148148148</v>
      </c>
      <c r="K5" s="4">
        <f>SUM(J5-I5)</f>
        <v>0.005335648148148148</v>
      </c>
      <c r="L5" s="4">
        <v>0.02479166666666667</v>
      </c>
      <c r="M5" s="4">
        <f>SUM(L5-J5)</f>
        <v>0.019456018518518522</v>
      </c>
      <c r="N5" s="4">
        <v>0.03674768518518518</v>
      </c>
      <c r="O5" s="4">
        <f>SUM(N5-L5)</f>
        <v>0.011956018518518512</v>
      </c>
      <c r="P5" s="4">
        <f>SUM(K5+M5+O5)</f>
        <v>0.03674768518518518</v>
      </c>
      <c r="Q5" s="4">
        <f>SUM(P5+H5)</f>
        <v>0.05458715277777777</v>
      </c>
    </row>
    <row r="6" spans="1:17" ht="15.75">
      <c r="A6" s="6" t="s">
        <v>22</v>
      </c>
      <c r="B6" s="5">
        <v>53</v>
      </c>
      <c r="C6" s="21">
        <v>0.040601851851851854</v>
      </c>
      <c r="D6" s="8">
        <v>0.05555555555555555</v>
      </c>
      <c r="E6" s="8">
        <f>SUM(D6-C6)</f>
        <v>0.014953703703703698</v>
      </c>
      <c r="F6" s="8"/>
      <c r="G6" s="8">
        <f>SUM(E6*3%)</f>
        <v>0.00044861111111111094</v>
      </c>
      <c r="H6" s="31">
        <f>SUM(E6-G6+F6)</f>
        <v>0.014505092592592587</v>
      </c>
      <c r="I6" s="32"/>
      <c r="J6" s="4">
        <v>0.005960648148148149</v>
      </c>
      <c r="K6" s="4">
        <f>SUM(J6-I6)</f>
        <v>0.005960648148148149</v>
      </c>
      <c r="L6" s="4">
        <v>0.026724537037037036</v>
      </c>
      <c r="M6" s="4">
        <f>SUM(L6-J6)</f>
        <v>0.020763888888888887</v>
      </c>
      <c r="N6" s="4">
        <v>0.04016203703703704</v>
      </c>
      <c r="O6" s="4">
        <f>SUM(N6-L6)</f>
        <v>0.013437500000000002</v>
      </c>
      <c r="P6" s="4">
        <f>SUM(K6+M6+O6)</f>
        <v>0.04016203703703704</v>
      </c>
      <c r="Q6" s="4">
        <f>SUM(P6+H6)</f>
        <v>0.05466712962962962</v>
      </c>
    </row>
    <row r="7" spans="1:24" ht="15.75">
      <c r="A7" s="6" t="s">
        <v>18</v>
      </c>
      <c r="B7" s="5">
        <v>32</v>
      </c>
      <c r="C7" s="21">
        <v>0.038032407407407404</v>
      </c>
      <c r="D7" s="8">
        <v>0.05555555555555555</v>
      </c>
      <c r="E7" s="8">
        <f>SUM(D7-C7)</f>
        <v>0.01752314814814815</v>
      </c>
      <c r="F7" s="8"/>
      <c r="G7" s="8">
        <f>SUM(E7*3%)</f>
        <v>0.0005256944444444444</v>
      </c>
      <c r="H7" s="31">
        <f>SUM(E7-G7+F7)</f>
        <v>0.016997453703703706</v>
      </c>
      <c r="I7" s="32"/>
      <c r="J7" s="4">
        <v>0.005810185185185186</v>
      </c>
      <c r="K7" s="4">
        <f>SUM(J7-I7)</f>
        <v>0.005810185185185186</v>
      </c>
      <c r="L7" s="4">
        <v>0.0253125</v>
      </c>
      <c r="M7" s="4">
        <f>SUM(L7-J7)</f>
        <v>0.019502314814814816</v>
      </c>
      <c r="N7" s="4">
        <v>0.03775462962962963</v>
      </c>
      <c r="O7" s="4">
        <f>SUM(N7-L7)</f>
        <v>0.01244212962962963</v>
      </c>
      <c r="P7" s="4">
        <f>SUM(K7+M7+O7)</f>
        <v>0.03775462962962963</v>
      </c>
      <c r="Q7" s="4">
        <f>SUM(P7+H7)</f>
        <v>0.05475208333333334</v>
      </c>
      <c r="R7" s="33"/>
      <c r="S7" s="19"/>
      <c r="T7" s="19"/>
      <c r="U7" s="19"/>
      <c r="V7" s="19"/>
      <c r="W7" s="19"/>
      <c r="X7" s="19"/>
    </row>
    <row r="8" spans="1:17" ht="15.75">
      <c r="A8" s="6" t="s">
        <v>17</v>
      </c>
      <c r="B8" s="5">
        <v>25</v>
      </c>
      <c r="C8" s="21">
        <v>0.03745370370370371</v>
      </c>
      <c r="D8" s="8">
        <v>0.05555555555555555</v>
      </c>
      <c r="E8" s="8">
        <f>SUM(D8-C8)</f>
        <v>0.01810185185185184</v>
      </c>
      <c r="F8" s="8"/>
      <c r="G8" s="8">
        <f>SUM(E8*3%)</f>
        <v>0.0005430555555555552</v>
      </c>
      <c r="H8" s="31">
        <f>SUM(E8-G8+F8)</f>
        <v>0.017558796296296288</v>
      </c>
      <c r="I8" s="32"/>
      <c r="J8" s="4">
        <v>0.005810185185185186</v>
      </c>
      <c r="K8" s="4">
        <f>SUM(J8-I8)</f>
        <v>0.005810185185185186</v>
      </c>
      <c r="L8" s="4">
        <v>0.02539351851851852</v>
      </c>
      <c r="M8" s="4">
        <f>SUM(L8-J8)</f>
        <v>0.019583333333333335</v>
      </c>
      <c r="N8" s="4">
        <v>0.03799768518518518</v>
      </c>
      <c r="O8" s="4">
        <f>SUM(N8-L8)</f>
        <v>0.012604166666666663</v>
      </c>
      <c r="P8" s="4">
        <f>SUM(K8+M8+O8)</f>
        <v>0.03799768518518518</v>
      </c>
      <c r="Q8" s="4">
        <f>SUM(P8+H8)</f>
        <v>0.05555648148148147</v>
      </c>
    </row>
    <row r="9" spans="1:17" ht="15.75">
      <c r="A9" s="9" t="s">
        <v>15</v>
      </c>
      <c r="B9" s="5">
        <v>2</v>
      </c>
      <c r="C9" s="21">
        <v>0.03217592592592593</v>
      </c>
      <c r="D9" s="8">
        <v>0.05555555555555555</v>
      </c>
      <c r="E9" s="8">
        <f>SUM(D9-C9)</f>
        <v>0.023379629629629625</v>
      </c>
      <c r="F9" s="8"/>
      <c r="G9" s="8">
        <f>SUM(E9*3%)</f>
        <v>0.0007013888888888888</v>
      </c>
      <c r="H9" s="31">
        <f>SUM(E9-G9+F9)</f>
        <v>0.022678240740740735</v>
      </c>
      <c r="I9" s="32"/>
      <c r="J9" s="4">
        <v>0.005231481481481482</v>
      </c>
      <c r="K9" s="4">
        <f>SUM(J9-I9)</f>
        <v>0.005231481481481482</v>
      </c>
      <c r="L9" s="4">
        <v>0.022372685185185186</v>
      </c>
      <c r="M9" s="4">
        <f>SUM(L9-J9)</f>
        <v>0.017141203703703704</v>
      </c>
      <c r="N9" s="4">
        <v>0.0334375</v>
      </c>
      <c r="O9" s="4">
        <f>SUM(N9-L9)</f>
        <v>0.011064814814814816</v>
      </c>
      <c r="P9" s="4">
        <f>SUM(K9+M9+O9)</f>
        <v>0.0334375</v>
      </c>
      <c r="Q9" s="4">
        <f>SUM(P9+H9)</f>
        <v>0.05611574074074074</v>
      </c>
    </row>
    <row r="10" spans="1:17" ht="15.75">
      <c r="A10" s="6" t="s">
        <v>26</v>
      </c>
      <c r="B10" s="5">
        <v>28</v>
      </c>
      <c r="C10" s="21">
        <v>0.03761574074074074</v>
      </c>
      <c r="D10" s="8">
        <v>0.05555555555555555</v>
      </c>
      <c r="E10" s="8">
        <f>SUM(D10-C10)</f>
        <v>0.01793981481481481</v>
      </c>
      <c r="F10" s="8"/>
      <c r="G10" s="8">
        <f>SUM(E10*3%)</f>
        <v>0.0005381944444444443</v>
      </c>
      <c r="H10" s="31">
        <f>SUM(E10-G10+F10)</f>
        <v>0.017401620370370366</v>
      </c>
      <c r="I10" s="32"/>
      <c r="J10" s="4">
        <v>0.00537037037037037</v>
      </c>
      <c r="K10" s="4">
        <f>SUM(J10-I10)</f>
        <v>0.00537037037037037</v>
      </c>
      <c r="L10" s="4">
        <v>0.025868055555555557</v>
      </c>
      <c r="M10" s="4">
        <f>SUM(L10-J10)</f>
        <v>0.020497685185185188</v>
      </c>
      <c r="N10" s="4">
        <v>0.03892361111111111</v>
      </c>
      <c r="O10" s="4">
        <f>SUM(N10-L10)</f>
        <v>0.013055555555555553</v>
      </c>
      <c r="P10" s="4">
        <f>SUM(K10+M10+O10)</f>
        <v>0.03892361111111111</v>
      </c>
      <c r="Q10" s="4">
        <f>SUM(P10+H10)</f>
        <v>0.056325231481481476</v>
      </c>
    </row>
    <row r="11" spans="1:17" ht="15.75">
      <c r="A11" s="10" t="s">
        <v>27</v>
      </c>
      <c r="B11" s="5">
        <v>91</v>
      </c>
      <c r="C11" s="21">
        <v>0.04568287037037037</v>
      </c>
      <c r="D11" s="8">
        <v>0.05555555555555555</v>
      </c>
      <c r="E11" s="8">
        <f>SUM(D11-C11)</f>
        <v>0.009872685185185186</v>
      </c>
      <c r="F11" s="8">
        <v>0.001736111111111111</v>
      </c>
      <c r="G11" s="8">
        <f>SUM(E11*3%)</f>
        <v>0.00029618055555555555</v>
      </c>
      <c r="H11" s="31">
        <f>SUM(E11-G11+F11)</f>
        <v>0.011312615740740741</v>
      </c>
      <c r="I11" s="32"/>
      <c r="J11" s="4">
        <v>0.006608796296296297</v>
      </c>
      <c r="K11" s="4">
        <f>SUM(J11-I11)</f>
        <v>0.006608796296296297</v>
      </c>
      <c r="L11" s="4">
        <v>0.02953703703703704</v>
      </c>
      <c r="M11" s="4">
        <f>SUM(L11-J11)</f>
        <v>0.022928240740740742</v>
      </c>
      <c r="N11" s="4">
        <v>0.04552083333333334</v>
      </c>
      <c r="O11" s="4">
        <f>SUM(N11-L11)</f>
        <v>0.015983796296296298</v>
      </c>
      <c r="P11" s="4">
        <f>SUM(K11+M11+O11)</f>
        <v>0.04552083333333334</v>
      </c>
      <c r="Q11" s="4">
        <f>SUM(P11+H11)</f>
        <v>0.056833449074074074</v>
      </c>
    </row>
    <row r="12" spans="1:17" ht="15.75">
      <c r="A12" s="9" t="s">
        <v>23</v>
      </c>
      <c r="B12" s="5">
        <v>61</v>
      </c>
      <c r="C12" s="21">
        <v>0.04134259259259259</v>
      </c>
      <c r="D12" s="8">
        <v>0.05555555555555555</v>
      </c>
      <c r="E12" s="8">
        <f>SUM(D12-C12)</f>
        <v>0.014212962962962962</v>
      </c>
      <c r="F12" s="8"/>
      <c r="G12" s="8">
        <f>SUM(E12*3%)</f>
        <v>0.00042638888888888886</v>
      </c>
      <c r="H12" s="31">
        <f>SUM(E12-G12+F12)</f>
        <v>0.013786574074074073</v>
      </c>
      <c r="I12" s="32"/>
      <c r="J12" s="4">
        <v>0.006689814814814814</v>
      </c>
      <c r="K12" s="4">
        <f>SUM(J12-I12)</f>
        <v>0.006689814814814814</v>
      </c>
      <c r="L12" s="4">
        <v>0.028935185185185185</v>
      </c>
      <c r="M12" s="4">
        <f>SUM(L12-J12)</f>
        <v>0.02224537037037037</v>
      </c>
      <c r="N12" s="4">
        <v>0.0430787037037037</v>
      </c>
      <c r="O12" s="4">
        <f>SUM(N12-L12)</f>
        <v>0.014143518518518517</v>
      </c>
      <c r="P12" s="4">
        <f>SUM(K12+M12+O12)</f>
        <v>0.0430787037037037</v>
      </c>
      <c r="Q12" s="4">
        <f>SUM(P12+H12)</f>
        <v>0.05686527777777778</v>
      </c>
    </row>
    <row r="13" spans="1:17" ht="15.75">
      <c r="A13" s="9" t="s">
        <v>44</v>
      </c>
      <c r="B13" s="5">
        <v>34</v>
      </c>
      <c r="C13" s="21">
        <v>0.03813657407407407</v>
      </c>
      <c r="D13" s="8">
        <v>0.05555555555555555</v>
      </c>
      <c r="E13" s="8">
        <f>SUM(D13-C13)</f>
        <v>0.01741898148148148</v>
      </c>
      <c r="F13" s="8"/>
      <c r="G13" s="8">
        <f>SUM(E13*3%)</f>
        <v>0.0005225694444444444</v>
      </c>
      <c r="H13" s="31">
        <f>SUM(E13-G13+F13)</f>
        <v>0.016896412037037036</v>
      </c>
      <c r="I13" s="32"/>
      <c r="J13" s="4">
        <v>0.005717592592592593</v>
      </c>
      <c r="K13" s="4">
        <f>SUM(J13-I13)</f>
        <v>0.005717592592592593</v>
      </c>
      <c r="L13" s="4">
        <v>0.027002314814814812</v>
      </c>
      <c r="M13" s="4">
        <f>SUM(L13-J13)</f>
        <v>0.02128472222222222</v>
      </c>
      <c r="N13" s="4">
        <v>0.04002314814814815</v>
      </c>
      <c r="O13" s="4">
        <f>SUM(N13-L13)</f>
        <v>0.013020833333333336</v>
      </c>
      <c r="P13" s="4">
        <f>SUM(K13+M13+O13)</f>
        <v>0.04002314814814815</v>
      </c>
      <c r="Q13" s="4">
        <f>SUM(P13+H13)</f>
        <v>0.05691956018518518</v>
      </c>
    </row>
    <row r="14" spans="1:17" ht="15.75">
      <c r="A14" s="9" t="s">
        <v>24</v>
      </c>
      <c r="B14" s="5">
        <v>72</v>
      </c>
      <c r="C14" s="21">
        <v>0.04241898148148148</v>
      </c>
      <c r="D14" s="8">
        <v>0.05555555555555555</v>
      </c>
      <c r="E14" s="8">
        <f>SUM(D14-C14)</f>
        <v>0.013136574074074071</v>
      </c>
      <c r="F14" s="8"/>
      <c r="G14" s="8">
        <f>SUM(E14*3%)</f>
        <v>0.0003940972222222221</v>
      </c>
      <c r="H14" s="31">
        <f>SUM(E14-G14+F14)</f>
        <v>0.012742476851851849</v>
      </c>
      <c r="I14" s="32"/>
      <c r="J14" s="4">
        <v>0.007766203703703703</v>
      </c>
      <c r="K14" s="4">
        <f>SUM(J14-I14)</f>
        <v>0.007766203703703703</v>
      </c>
      <c r="L14" s="4">
        <v>0.02854166666666667</v>
      </c>
      <c r="M14" s="4">
        <f>SUM(L14-J14)</f>
        <v>0.020775462962962968</v>
      </c>
      <c r="N14" s="4">
        <v>0.04421296296296296</v>
      </c>
      <c r="O14" s="4">
        <f>SUM(N14-L14)</f>
        <v>0.01567129629629629</v>
      </c>
      <c r="P14" s="4">
        <f>SUM(K14+M14+O14)</f>
        <v>0.04421296296296296</v>
      </c>
      <c r="Q14" s="4">
        <f>SUM(P14+H14)</f>
        <v>0.05695543981481481</v>
      </c>
    </row>
    <row r="15" spans="1:17" ht="15.75">
      <c r="A15" s="9" t="s">
        <v>16</v>
      </c>
      <c r="B15" s="5">
        <v>37</v>
      </c>
      <c r="C15" s="21">
        <v>0.03832175925925926</v>
      </c>
      <c r="D15" s="8">
        <v>0.05555555555555555</v>
      </c>
      <c r="E15" s="8">
        <f>SUM(D15-C15)</f>
        <v>0.017233796296296296</v>
      </c>
      <c r="F15" s="8"/>
      <c r="G15" s="8">
        <f>SUM(E15*3%)</f>
        <v>0.0005170138888888889</v>
      </c>
      <c r="H15" s="31">
        <f>SUM(E15-G15+F15)</f>
        <v>0.016716782407407406</v>
      </c>
      <c r="I15" s="13"/>
      <c r="J15" s="8">
        <v>0.005821759259259259</v>
      </c>
      <c r="K15" s="18">
        <f>SUM(J15-I15)</f>
        <v>0.005821759259259259</v>
      </c>
      <c r="L15" s="18">
        <v>0.026631944444444444</v>
      </c>
      <c r="M15" s="18">
        <f>SUM(L15-J15)</f>
        <v>0.020810185185185185</v>
      </c>
      <c r="N15" s="18">
        <v>0.04034722222222222</v>
      </c>
      <c r="O15" s="18">
        <f>SUM(N15-L15)</f>
        <v>0.013715277777777778</v>
      </c>
      <c r="P15" s="18">
        <f>SUM(K15+M15+O15)</f>
        <v>0.04034722222222222</v>
      </c>
      <c r="Q15" s="18">
        <f>SUM(P15+H15)</f>
        <v>0.05706400462962963</v>
      </c>
    </row>
    <row r="16" spans="1:17" s="17" customFormat="1" ht="15.75">
      <c r="A16" s="13" t="s">
        <v>45</v>
      </c>
      <c r="B16" s="5">
        <v>71</v>
      </c>
      <c r="C16" s="21">
        <v>0.042395833333333334</v>
      </c>
      <c r="D16" s="8">
        <v>0.05555555555555555</v>
      </c>
      <c r="E16" s="8">
        <f>SUM(D16-C16)</f>
        <v>0.013159722222222218</v>
      </c>
      <c r="F16" s="8">
        <v>0.001388888888888889</v>
      </c>
      <c r="G16" s="8">
        <f>SUM(E16*3%)</f>
        <v>0.00039479166666666655</v>
      </c>
      <c r="H16" s="31">
        <f>SUM(E16-G16+F16)</f>
        <v>0.014153819444444441</v>
      </c>
      <c r="I16" s="32"/>
      <c r="J16" s="4">
        <v>0.006435185185185186</v>
      </c>
      <c r="K16" s="4">
        <f>SUM(J16-I16)</f>
        <v>0.006435185185185186</v>
      </c>
      <c r="L16" s="4">
        <v>0.02866898148148148</v>
      </c>
      <c r="M16" s="4">
        <f>SUM(L16-J16)</f>
        <v>0.022233796296296293</v>
      </c>
      <c r="N16" s="4">
        <v>0.04337962962962963</v>
      </c>
      <c r="O16" s="4">
        <f>SUM(N16-L16)</f>
        <v>0.01471064814814815</v>
      </c>
      <c r="P16" s="4">
        <f>SUM(K16+M16+O16)</f>
        <v>0.04337962962962963</v>
      </c>
      <c r="Q16" s="4">
        <f>SUM(P16+H16)</f>
        <v>0.05753344907407407</v>
      </c>
    </row>
    <row r="17" spans="1:17" ht="15.75">
      <c r="A17" s="13"/>
      <c r="B17" s="5"/>
      <c r="C17" s="21"/>
      <c r="D17" s="8"/>
      <c r="E17" s="8"/>
      <c r="F17" s="8"/>
      <c r="G17" s="8"/>
      <c r="H17" s="31"/>
      <c r="I17" s="32"/>
      <c r="J17" s="4"/>
      <c r="K17" s="4"/>
      <c r="L17" s="4"/>
      <c r="M17" s="4"/>
      <c r="N17" s="4"/>
      <c r="O17" s="4"/>
      <c r="P17" s="4"/>
      <c r="Q17" s="4"/>
    </row>
    <row r="18" spans="1:17" ht="15.75">
      <c r="A18" s="26" t="s">
        <v>74</v>
      </c>
      <c r="B18" s="5"/>
      <c r="C18" s="21"/>
      <c r="D18" s="8"/>
      <c r="E18" s="8"/>
      <c r="F18" s="8"/>
      <c r="G18" s="8"/>
      <c r="H18" s="31"/>
      <c r="I18" s="32"/>
      <c r="J18" s="4"/>
      <c r="K18" s="4"/>
      <c r="L18" s="4"/>
      <c r="M18" s="4"/>
      <c r="N18" s="4"/>
      <c r="O18" s="4"/>
      <c r="P18" s="4"/>
      <c r="Q18" s="4"/>
    </row>
    <row r="19" spans="1:17" ht="15">
      <c r="A19" s="6" t="s">
        <v>42</v>
      </c>
      <c r="B19" s="5">
        <v>104</v>
      </c>
      <c r="C19" s="32"/>
      <c r="D19" s="32"/>
      <c r="E19" s="32"/>
      <c r="F19" s="13"/>
      <c r="G19" s="32"/>
      <c r="H19" s="32"/>
      <c r="I19" s="32"/>
      <c r="J19" s="4">
        <v>0.005740740740740742</v>
      </c>
      <c r="K19" s="4">
        <f>SUM(J19-I19)</f>
        <v>0.005740740740740742</v>
      </c>
      <c r="L19" s="4">
        <v>0.02704861111111111</v>
      </c>
      <c r="M19" s="18">
        <f>SUM(L19-J19)</f>
        <v>0.02130787037037037</v>
      </c>
      <c r="N19" s="4">
        <v>0.03967592592592593</v>
      </c>
      <c r="O19" s="18">
        <f>SUM(N19-L19)</f>
        <v>0.012627314814814817</v>
      </c>
      <c r="P19" s="4">
        <f>SUM(K19+M19+O19)</f>
        <v>0.03967592592592593</v>
      </c>
      <c r="Q19" s="32"/>
    </row>
    <row r="20" spans="1:17" ht="15">
      <c r="A20" s="6" t="s">
        <v>51</v>
      </c>
      <c r="B20" s="5">
        <v>105</v>
      </c>
      <c r="C20" s="32"/>
      <c r="D20" s="32"/>
      <c r="E20" s="32"/>
      <c r="F20" s="13"/>
      <c r="G20" s="32"/>
      <c r="H20" s="32"/>
      <c r="I20" s="32"/>
      <c r="J20" s="4">
        <v>0.006076388888888889</v>
      </c>
      <c r="K20" s="4">
        <f>SUM(J20-I20)</f>
        <v>0.006076388888888889</v>
      </c>
      <c r="L20" s="4">
        <v>0.029166666666666664</v>
      </c>
      <c r="M20" s="18">
        <f>SUM(L20-J20)</f>
        <v>0.023090277777777776</v>
      </c>
      <c r="N20" s="4">
        <v>0.0422800925925926</v>
      </c>
      <c r="O20" s="18">
        <f>SUM(N20-L20)</f>
        <v>0.013113425925925935</v>
      </c>
      <c r="P20" s="4">
        <f>SUM(K20+M20+O20)</f>
        <v>0.0422800925925926</v>
      </c>
      <c r="Q20" s="32"/>
    </row>
    <row r="21" spans="1:3" ht="15">
      <c r="A21" s="36"/>
      <c r="B21" s="20"/>
      <c r="C21" s="35"/>
    </row>
    <row r="22" spans="1:3" ht="15">
      <c r="A22" s="36"/>
      <c r="B22" s="20"/>
      <c r="C22" s="35"/>
    </row>
    <row r="23" spans="1:3" ht="15">
      <c r="A23" s="36"/>
      <c r="B23" s="20"/>
      <c r="C23" s="35"/>
    </row>
    <row r="24" spans="1:3" ht="15">
      <c r="A24" s="11"/>
      <c r="B24" s="20"/>
      <c r="C24" s="35"/>
    </row>
    <row r="25" spans="1:2" ht="15">
      <c r="A25" s="11"/>
      <c r="B25" s="20"/>
    </row>
    <row r="26" ht="15">
      <c r="A26" s="36"/>
    </row>
  </sheetData>
  <autoFilter ref="F1:F26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23.421875" style="17" customWidth="1"/>
    <col min="2" max="2" width="9.140625" style="17" hidden="1" customWidth="1"/>
    <col min="3" max="3" width="13.421875" style="17" customWidth="1"/>
    <col min="4" max="4" width="9.140625" style="17" hidden="1" customWidth="1"/>
    <col min="5" max="5" width="17.28125" style="17" hidden="1" customWidth="1"/>
    <col min="6" max="6" width="9.140625" style="17" customWidth="1"/>
    <col min="7" max="7" width="9.140625" style="17" hidden="1" customWidth="1"/>
    <col min="8" max="8" width="9.140625" style="17" customWidth="1"/>
    <col min="9" max="9" width="0.13671875" style="17" customWidth="1"/>
    <col min="10" max="11" width="9.140625" style="17" customWidth="1"/>
    <col min="12" max="12" width="10.140625" style="17" customWidth="1"/>
  </cols>
  <sheetData>
    <row r="1" ht="15.75">
      <c r="A1" s="23" t="s">
        <v>77</v>
      </c>
    </row>
    <row r="2" spans="1:12" ht="39">
      <c r="A2" s="26" t="s">
        <v>0</v>
      </c>
      <c r="B2" s="37" t="s">
        <v>1</v>
      </c>
      <c r="C2" s="37" t="s">
        <v>6</v>
      </c>
      <c r="D2" s="30" t="s">
        <v>7</v>
      </c>
      <c r="E2" s="30" t="s">
        <v>69</v>
      </c>
      <c r="F2" s="3" t="s">
        <v>75</v>
      </c>
      <c r="G2" s="30" t="s">
        <v>9</v>
      </c>
      <c r="H2" s="3" t="s">
        <v>10</v>
      </c>
      <c r="I2" s="30" t="s">
        <v>11</v>
      </c>
      <c r="J2" s="3" t="s">
        <v>76</v>
      </c>
      <c r="K2" s="3" t="s">
        <v>12</v>
      </c>
      <c r="L2" s="3" t="s">
        <v>13</v>
      </c>
    </row>
    <row r="3" spans="1:12" ht="15">
      <c r="A3" s="13" t="s">
        <v>14</v>
      </c>
      <c r="B3" s="14" t="s">
        <v>36</v>
      </c>
      <c r="C3" s="8">
        <v>0.009722222222222222</v>
      </c>
      <c r="D3" s="32"/>
      <c r="E3" s="4">
        <v>0.002893518518518519</v>
      </c>
      <c r="F3" s="4">
        <f>SUM(E3-D3)</f>
        <v>0.002893518518518519</v>
      </c>
      <c r="G3" s="4">
        <v>0.012395833333333335</v>
      </c>
      <c r="H3" s="4">
        <f>SUM(G3-E3)</f>
        <v>0.009502314814814816</v>
      </c>
      <c r="I3" s="4">
        <v>0.01892361111111111</v>
      </c>
      <c r="J3" s="4">
        <f>SUM(I3-G3)</f>
        <v>0.006527777777777775</v>
      </c>
      <c r="K3" s="4">
        <f>SUM(F3+H3+J3)</f>
        <v>0.01892361111111111</v>
      </c>
      <c r="L3" s="4">
        <f>SUM(K3+C3)</f>
        <v>0.028645833333333332</v>
      </c>
    </row>
    <row r="4" spans="1:12" ht="15">
      <c r="A4" s="13" t="s">
        <v>40</v>
      </c>
      <c r="B4" s="14" t="s">
        <v>32</v>
      </c>
      <c r="C4" s="8">
        <v>0.004861111111111111</v>
      </c>
      <c r="D4" s="32"/>
      <c r="E4" s="4">
        <v>0.003761574074074074</v>
      </c>
      <c r="F4" s="4">
        <f>SUM(E4-D4)</f>
        <v>0.003761574074074074</v>
      </c>
      <c r="G4" s="4">
        <v>0.017430555555555557</v>
      </c>
      <c r="H4" s="4">
        <f>SUM(G4-E4)</f>
        <v>0.013668981481481483</v>
      </c>
      <c r="I4" s="4">
        <v>0.0256712962962963</v>
      </c>
      <c r="J4" s="4">
        <f>SUM(I4-G4)</f>
        <v>0.008240740740740743</v>
      </c>
      <c r="K4" s="4">
        <f>SUM(F4+H4+J4)</f>
        <v>0.0256712962962963</v>
      </c>
      <c r="L4" s="4">
        <f>SUM(K4+C4)</f>
        <v>0.03053240740740741</v>
      </c>
    </row>
    <row r="5" spans="1:12" ht="15">
      <c r="A5" s="13" t="s">
        <v>52</v>
      </c>
      <c r="B5" s="14" t="s">
        <v>33</v>
      </c>
      <c r="C5" s="8">
        <v>0.004861111111111111</v>
      </c>
      <c r="D5" s="32"/>
      <c r="E5" s="4">
        <v>0.003946759259259259</v>
      </c>
      <c r="F5" s="4">
        <f>SUM(E5-D5)</f>
        <v>0.003946759259259259</v>
      </c>
      <c r="G5" s="4">
        <v>0.016435185185185188</v>
      </c>
      <c r="H5" s="4">
        <f>SUM(G5-E5)</f>
        <v>0.012488425925925929</v>
      </c>
      <c r="I5" s="4">
        <v>0.026099537037037036</v>
      </c>
      <c r="J5" s="4">
        <f>SUM(I5-G5)</f>
        <v>0.009664351851851848</v>
      </c>
      <c r="K5" s="4">
        <f>SUM(F5+H5+J5)</f>
        <v>0.026099537037037036</v>
      </c>
      <c r="L5" s="4">
        <f>SUM(K5+C5)</f>
        <v>0.030960648148148147</v>
      </c>
    </row>
    <row r="6" spans="1:12" ht="15">
      <c r="A6" s="16" t="s">
        <v>28</v>
      </c>
      <c r="B6" s="14" t="s">
        <v>37</v>
      </c>
      <c r="C6" s="15">
        <v>0.010416666666666666</v>
      </c>
      <c r="D6" s="32"/>
      <c r="E6" s="4">
        <v>0.002905092592592593</v>
      </c>
      <c r="F6" s="4">
        <f>SUM(E6-D6)</f>
        <v>0.002905092592592593</v>
      </c>
      <c r="G6" s="4">
        <v>0.013900462962962962</v>
      </c>
      <c r="H6" s="4">
        <f>SUM(G6-E6)</f>
        <v>0.010995370370370369</v>
      </c>
      <c r="I6" s="4">
        <v>0.02082175925925926</v>
      </c>
      <c r="J6" s="4">
        <f>SUM(I6-G6)</f>
        <v>0.006921296296296297</v>
      </c>
      <c r="K6" s="4">
        <f>SUM(F6+H6+J6)</f>
        <v>0.02082175925925926</v>
      </c>
      <c r="L6" s="4">
        <f>SUM(K6+C6)</f>
        <v>0.031238425925925926</v>
      </c>
    </row>
    <row r="7" spans="1:12" ht="15">
      <c r="A7" s="38" t="s">
        <v>46</v>
      </c>
      <c r="B7" s="14" t="s">
        <v>35</v>
      </c>
      <c r="C7" s="8">
        <v>0.007638888888888889</v>
      </c>
      <c r="D7" s="32"/>
      <c r="E7" s="4">
        <v>0.0032407407407407406</v>
      </c>
      <c r="F7" s="4">
        <f>SUM(E7-D7)</f>
        <v>0.0032407407407407406</v>
      </c>
      <c r="G7" s="4">
        <v>0.016145833333333335</v>
      </c>
      <c r="H7" s="4">
        <f>SUM(G7-E7)</f>
        <v>0.012905092592592595</v>
      </c>
      <c r="I7" s="4">
        <v>0.023715277777777776</v>
      </c>
      <c r="J7" s="4">
        <f>SUM(I7-G7)</f>
        <v>0.007569444444444441</v>
      </c>
      <c r="K7" s="4">
        <f>SUM(F7+H7+J7)</f>
        <v>0.023715277777777776</v>
      </c>
      <c r="L7" s="4">
        <f>SUM(K7+C7)</f>
        <v>0.03135416666666666</v>
      </c>
    </row>
    <row r="8" spans="1:12" ht="15">
      <c r="A8" s="38" t="s">
        <v>43</v>
      </c>
      <c r="B8" s="14" t="s">
        <v>34</v>
      </c>
      <c r="C8" s="8">
        <v>0.007291666666666666</v>
      </c>
      <c r="D8" s="32"/>
      <c r="E8" s="4">
        <v>0.003958333333333334</v>
      </c>
      <c r="F8" s="4">
        <f>SUM(E8-D8)</f>
        <v>0.003958333333333334</v>
      </c>
      <c r="G8" s="4">
        <v>0.015868055555555555</v>
      </c>
      <c r="H8" s="4">
        <f>SUM(G8-E8)</f>
        <v>0.01190972222222222</v>
      </c>
      <c r="I8" s="4">
        <v>0.02459490740740741</v>
      </c>
      <c r="J8" s="4">
        <f>SUM(I8-G8)</f>
        <v>0.008726851851851854</v>
      </c>
      <c r="K8" s="4">
        <f>SUM(F8+H8+J8)</f>
        <v>0.02459490740740741</v>
      </c>
      <c r="L8" s="4">
        <f>SUM(K8+C8)</f>
        <v>0.031886574074074074</v>
      </c>
    </row>
    <row r="9" spans="1:12" ht="15">
      <c r="A9" s="13" t="s">
        <v>48</v>
      </c>
      <c r="B9" s="14" t="s">
        <v>38</v>
      </c>
      <c r="C9" s="39">
        <v>0.011111111111111112</v>
      </c>
      <c r="D9" s="32"/>
      <c r="E9" s="4">
        <v>0.0030555555555555557</v>
      </c>
      <c r="F9" s="4">
        <f>SUM(E9-D9)</f>
        <v>0.0030555555555555557</v>
      </c>
      <c r="G9" s="4">
        <v>0.014282407407407409</v>
      </c>
      <c r="H9" s="4">
        <f>SUM(G9-E9)</f>
        <v>0.011226851851851852</v>
      </c>
      <c r="I9" s="4">
        <v>0.021631944444444443</v>
      </c>
      <c r="J9" s="4">
        <f>SUM(I9-G9)</f>
        <v>0.007349537037037035</v>
      </c>
      <c r="K9" s="4">
        <f>SUM(F9+H9+J9)</f>
        <v>0.021631944444444443</v>
      </c>
      <c r="L9" s="4">
        <f>SUM(K9+C9)</f>
        <v>0.03274305555555555</v>
      </c>
    </row>
    <row r="10" spans="1:12" ht="15">
      <c r="A10" s="16" t="s">
        <v>31</v>
      </c>
      <c r="B10" s="14" t="s">
        <v>39</v>
      </c>
      <c r="C10" s="8">
        <v>0.011111111111111112</v>
      </c>
      <c r="D10" s="32"/>
      <c r="E10" s="4">
        <v>0.003136574074074074</v>
      </c>
      <c r="F10" s="4">
        <f>SUM(E10-D10)</f>
        <v>0.003136574074074074</v>
      </c>
      <c r="G10" s="4">
        <v>0.014143518518518519</v>
      </c>
      <c r="H10" s="4">
        <f>SUM(G10-E10)</f>
        <v>0.011006944444444444</v>
      </c>
      <c r="I10" s="4">
        <v>0.021875</v>
      </c>
      <c r="J10" s="4">
        <f>SUM(I10-G10)</f>
        <v>0.00773148148148148</v>
      </c>
      <c r="K10" s="4">
        <f>SUM(F10+H10+J10)</f>
        <v>0.021875</v>
      </c>
      <c r="L10" s="4">
        <f>SUM(K10+C10)</f>
        <v>0.03298611111111111</v>
      </c>
    </row>
    <row r="11" spans="1:12" ht="15">
      <c r="A11" s="16"/>
      <c r="B11" s="14"/>
      <c r="C11" s="8"/>
      <c r="D11" s="32"/>
      <c r="E11" s="4"/>
      <c r="F11" s="4"/>
      <c r="G11" s="4"/>
      <c r="H11" s="4"/>
      <c r="I11" s="4"/>
      <c r="J11" s="4"/>
      <c r="K11" s="4"/>
      <c r="L11" s="4"/>
    </row>
    <row r="12" spans="1:12" ht="15.75">
      <c r="A12" s="40" t="s">
        <v>74</v>
      </c>
      <c r="B12" s="14"/>
      <c r="C12" s="8"/>
      <c r="D12" s="32"/>
      <c r="E12" s="4"/>
      <c r="F12" s="4"/>
      <c r="G12" s="4"/>
      <c r="H12" s="4"/>
      <c r="I12" s="4"/>
      <c r="J12" s="4"/>
      <c r="K12" s="4"/>
      <c r="L12" s="4"/>
    </row>
    <row r="13" spans="1:12" ht="15">
      <c r="A13" s="38" t="s">
        <v>53</v>
      </c>
      <c r="B13" s="14" t="s">
        <v>30</v>
      </c>
      <c r="C13" s="32"/>
      <c r="D13" s="32"/>
      <c r="E13" s="4">
        <v>0.0033912037037037036</v>
      </c>
      <c r="F13" s="4">
        <f>SUM(E13-D13)</f>
        <v>0.0033912037037037036</v>
      </c>
      <c r="G13" s="4">
        <v>0.016516203703703703</v>
      </c>
      <c r="H13" s="4">
        <f>SUM(G13-E13)</f>
        <v>0.013125</v>
      </c>
      <c r="I13" s="4">
        <v>0.024328703703703703</v>
      </c>
      <c r="J13" s="4">
        <f>SUM(I13-G13)</f>
        <v>0.0078125</v>
      </c>
      <c r="K13" s="4">
        <f>SUM(F13+H13+J13)</f>
        <v>0.024328703703703703</v>
      </c>
      <c r="L13" s="4"/>
    </row>
    <row r="14" spans="1:12" ht="15">
      <c r="A14" s="38" t="s">
        <v>21</v>
      </c>
      <c r="B14" s="14" t="s">
        <v>29</v>
      </c>
      <c r="C14" s="32"/>
      <c r="D14" s="32"/>
      <c r="E14" s="4">
        <v>0.002789351851851852</v>
      </c>
      <c r="F14" s="4">
        <f>SUM(E14-D14)</f>
        <v>0.002789351851851852</v>
      </c>
      <c r="G14" s="4">
        <v>0.01347222222222222</v>
      </c>
      <c r="H14" s="4">
        <f>SUM(G14-E14)</f>
        <v>0.010682870370370369</v>
      </c>
      <c r="I14" s="4">
        <v>0.02039351851851852</v>
      </c>
      <c r="J14" s="4">
        <f>SUM(I14-G14)</f>
        <v>0.006921296296296299</v>
      </c>
      <c r="K14" s="4">
        <f>SUM(F14+H14+J14)</f>
        <v>0.02039351851851852</v>
      </c>
      <c r="L14" s="4"/>
    </row>
    <row r="15" spans="1:12" ht="15">
      <c r="A15" s="35"/>
      <c r="B15" s="41"/>
      <c r="C15" s="35"/>
      <c r="D15" s="35"/>
      <c r="E15" s="35"/>
      <c r="F15" s="42"/>
      <c r="G15" s="35"/>
      <c r="H15" s="42"/>
      <c r="I15" s="35"/>
      <c r="J15" s="42"/>
      <c r="K15" s="42"/>
      <c r="L15" s="42"/>
    </row>
    <row r="16" spans="1:12" ht="15">
      <c r="A16" s="35"/>
      <c r="B16" s="41"/>
      <c r="C16" s="35"/>
      <c r="D16" s="35"/>
      <c r="E16" s="35"/>
      <c r="F16" s="42"/>
      <c r="G16" s="35"/>
      <c r="H16" s="42"/>
      <c r="I16" s="35"/>
      <c r="J16" s="42"/>
      <c r="K16" s="42"/>
      <c r="L16" s="42"/>
    </row>
    <row r="17" spans="1:12" ht="15">
      <c r="A17" s="35"/>
      <c r="B17" s="41"/>
      <c r="C17" s="35"/>
      <c r="D17" s="35"/>
      <c r="E17" s="35"/>
      <c r="F17" s="42"/>
      <c r="G17" s="35"/>
      <c r="H17" s="42"/>
      <c r="I17" s="35"/>
      <c r="J17" s="42"/>
      <c r="K17" s="42"/>
      <c r="L17" s="42"/>
    </row>
    <row r="18" spans="1:12" ht="15">
      <c r="A18" s="35"/>
      <c r="B18" s="41"/>
      <c r="C18" s="35"/>
      <c r="D18" s="35"/>
      <c r="E18" s="35"/>
      <c r="F18" s="42"/>
      <c r="G18" s="35"/>
      <c r="H18" s="42"/>
      <c r="I18" s="35"/>
      <c r="J18" s="42"/>
      <c r="K18" s="42"/>
      <c r="L18" s="42"/>
    </row>
    <row r="19" spans="1:12" ht="15">
      <c r="A19" s="35"/>
      <c r="B19" s="41"/>
      <c r="C19" s="35"/>
      <c r="D19" s="35"/>
      <c r="E19" s="35"/>
      <c r="F19" s="42"/>
      <c r="G19" s="35"/>
      <c r="H19" s="42"/>
      <c r="I19" s="35"/>
      <c r="J19" s="42"/>
      <c r="K19" s="42"/>
      <c r="L19" s="42"/>
    </row>
    <row r="20" spans="1:12" ht="15">
      <c r="A20" s="35"/>
      <c r="B20" s="41"/>
      <c r="C20" s="35"/>
      <c r="D20" s="35"/>
      <c r="E20" s="35"/>
      <c r="F20" s="42"/>
      <c r="G20" s="35"/>
      <c r="H20" s="42"/>
      <c r="I20" s="35"/>
      <c r="J20" s="42"/>
      <c r="K20" s="42"/>
      <c r="L20" s="42"/>
    </row>
    <row r="21" spans="1:12" ht="15">
      <c r="A21" s="35"/>
      <c r="B21" s="41"/>
      <c r="C21" s="35"/>
      <c r="D21" s="35"/>
      <c r="E21" s="35"/>
      <c r="F21" s="42"/>
      <c r="G21" s="35"/>
      <c r="H21" s="42"/>
      <c r="I21" s="35"/>
      <c r="J21" s="42"/>
      <c r="K21" s="42"/>
      <c r="L21" s="42"/>
    </row>
    <row r="22" spans="1:12" ht="15">
      <c r="A22" s="35"/>
      <c r="B22" s="41"/>
      <c r="C22" s="35"/>
      <c r="D22" s="35"/>
      <c r="E22" s="35"/>
      <c r="F22" s="42"/>
      <c r="G22" s="35"/>
      <c r="H22" s="42"/>
      <c r="I22" s="35"/>
      <c r="J22" s="42"/>
      <c r="K22" s="42"/>
      <c r="L22" s="42"/>
    </row>
    <row r="23" spans="1:12" ht="15">
      <c r="A23" s="35"/>
      <c r="B23" s="41"/>
      <c r="C23" s="35"/>
      <c r="D23" s="35"/>
      <c r="E23" s="35"/>
      <c r="F23" s="42"/>
      <c r="G23" s="35"/>
      <c r="H23" s="42"/>
      <c r="I23" s="35"/>
      <c r="J23" s="42"/>
      <c r="K23" s="42"/>
      <c r="L23" s="42"/>
    </row>
    <row r="24" spans="1:12" ht="15">
      <c r="A24" s="35"/>
      <c r="B24" s="41"/>
      <c r="C24" s="35"/>
      <c r="D24" s="35"/>
      <c r="E24" s="35"/>
      <c r="F24" s="42"/>
      <c r="G24" s="35"/>
      <c r="H24" s="42"/>
      <c r="I24" s="35"/>
      <c r="J24" s="42"/>
      <c r="K24" s="42"/>
      <c r="L24" s="42"/>
    </row>
    <row r="25" spans="1:12" ht="15">
      <c r="A25" s="35"/>
      <c r="B25" s="41"/>
      <c r="C25" s="35"/>
      <c r="D25" s="35"/>
      <c r="E25" s="35"/>
      <c r="F25" s="42"/>
      <c r="G25" s="35"/>
      <c r="H25" s="42"/>
      <c r="I25" s="35"/>
      <c r="J25" s="42"/>
      <c r="K25" s="42"/>
      <c r="L25" s="42"/>
    </row>
    <row r="26" spans="1:12" ht="15">
      <c r="A26" s="35"/>
      <c r="B26" s="41"/>
      <c r="C26" s="35"/>
      <c r="D26" s="35"/>
      <c r="E26" s="35"/>
      <c r="F26" s="42"/>
      <c r="G26" s="35"/>
      <c r="H26" s="42"/>
      <c r="I26" s="35"/>
      <c r="J26" s="42"/>
      <c r="K26" s="42"/>
      <c r="L26" s="42"/>
    </row>
    <row r="27" spans="1:12" ht="15">
      <c r="A27" s="35"/>
      <c r="B27" s="41"/>
      <c r="C27" s="35"/>
      <c r="D27" s="35"/>
      <c r="E27" s="35"/>
      <c r="F27" s="42"/>
      <c r="G27" s="35"/>
      <c r="H27" s="42"/>
      <c r="I27" s="35"/>
      <c r="J27" s="42"/>
      <c r="K27" s="42"/>
      <c r="L27" s="42"/>
    </row>
    <row r="28" spans="1:12" ht="15">
      <c r="A28" s="35"/>
      <c r="B28" s="41"/>
      <c r="C28" s="35"/>
      <c r="D28" s="35"/>
      <c r="E28" s="35"/>
      <c r="F28" s="42"/>
      <c r="G28" s="35"/>
      <c r="H28" s="42"/>
      <c r="I28" s="35"/>
      <c r="J28" s="42"/>
      <c r="K28" s="42"/>
      <c r="L28" s="42"/>
    </row>
    <row r="29" spans="1:12" ht="15">
      <c r="A29" s="35"/>
      <c r="B29" s="41"/>
      <c r="C29" s="35"/>
      <c r="D29" s="35"/>
      <c r="E29" s="35"/>
      <c r="F29" s="42"/>
      <c r="G29" s="35"/>
      <c r="H29" s="42"/>
      <c r="I29" s="35"/>
      <c r="J29" s="42"/>
      <c r="K29" s="42"/>
      <c r="L29" s="42"/>
    </row>
    <row r="30" spans="1:12" ht="15">
      <c r="A30" s="35"/>
      <c r="B30" s="41"/>
      <c r="C30" s="35"/>
      <c r="D30" s="35"/>
      <c r="E30" s="35"/>
      <c r="F30" s="42"/>
      <c r="G30" s="35"/>
      <c r="H30" s="42"/>
      <c r="I30" s="35"/>
      <c r="J30" s="42"/>
      <c r="K30" s="42"/>
      <c r="L30" s="42"/>
    </row>
    <row r="31" spans="1:12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1:12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12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2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2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2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2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1:12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2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</row>
    <row r="52" spans="1:12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</row>
    <row r="53" spans="1:12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</row>
    <row r="54" spans="1:12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</row>
    <row r="55" spans="1:12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</row>
    <row r="56" spans="1:12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</row>
    <row r="57" spans="1:12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</row>
    <row r="58" spans="1:12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</row>
    <row r="59" spans="1:12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ht="12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</row>
    <row r="62" spans="1:12" ht="12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1:12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1:12" ht="12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</row>
    <row r="65" spans="1:12" ht="12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</row>
  </sheetData>
  <autoFilter ref="D1:D30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F24" sqref="F24"/>
    </sheetView>
  </sheetViews>
  <sheetFormatPr defaultColWidth="9.140625" defaultRowHeight="12.75"/>
  <cols>
    <col min="1" max="1" width="23.7109375" style="0" customWidth="1"/>
    <col min="2" max="2" width="0.13671875" style="0" hidden="1" customWidth="1"/>
  </cols>
  <sheetData>
    <row r="1" s="22" customFormat="1" ht="18">
      <c r="A1" s="23" t="s">
        <v>78</v>
      </c>
    </row>
    <row r="3" ht="15.75">
      <c r="A3" s="12" t="s">
        <v>49</v>
      </c>
    </row>
    <row r="4" ht="15.75">
      <c r="A4" s="12" t="s">
        <v>70</v>
      </c>
    </row>
    <row r="5" spans="1:4" ht="12.75">
      <c r="A5" s="2" t="s">
        <v>54</v>
      </c>
      <c r="B5" s="2" t="s">
        <v>55</v>
      </c>
      <c r="C5" s="44">
        <v>0.011157407407407408</v>
      </c>
      <c r="D5" t="s">
        <v>72</v>
      </c>
    </row>
    <row r="6" spans="1:4" ht="12.75">
      <c r="A6" s="2" t="s">
        <v>56</v>
      </c>
      <c r="B6" s="2" t="s">
        <v>57</v>
      </c>
      <c r="C6" s="44">
        <v>0.01298611111111111</v>
      </c>
      <c r="D6" t="s">
        <v>72</v>
      </c>
    </row>
    <row r="7" spans="1:3" ht="15.75">
      <c r="A7" s="1" t="s">
        <v>71</v>
      </c>
      <c r="B7" s="2"/>
      <c r="C7" s="2"/>
    </row>
    <row r="8" spans="1:3" ht="12.75">
      <c r="A8" s="2" t="s">
        <v>59</v>
      </c>
      <c r="B8" s="2" t="s">
        <v>60</v>
      </c>
      <c r="C8" s="44">
        <v>0.0078009259259259256</v>
      </c>
    </row>
    <row r="9" spans="1:3" ht="12.75">
      <c r="A9" s="2" t="s">
        <v>65</v>
      </c>
      <c r="B9" s="2" t="s">
        <v>66</v>
      </c>
      <c r="C9" s="44">
        <v>0.00875</v>
      </c>
    </row>
    <row r="10" spans="1:3" ht="12.75">
      <c r="A10" s="2" t="s">
        <v>67</v>
      </c>
      <c r="B10" s="2" t="s">
        <v>68</v>
      </c>
      <c r="C10" s="44">
        <v>0.008969907407407407</v>
      </c>
    </row>
    <row r="11" spans="1:3" ht="12.75">
      <c r="A11" s="2" t="s">
        <v>63</v>
      </c>
      <c r="B11" s="2" t="s">
        <v>64</v>
      </c>
      <c r="C11" s="44">
        <v>0.00962962962962963</v>
      </c>
    </row>
    <row r="12" spans="1:3" ht="12.75">
      <c r="A12" s="2" t="s">
        <v>61</v>
      </c>
      <c r="B12" s="2" t="s">
        <v>62</v>
      </c>
      <c r="C12" s="44">
        <v>0.01091435185185185</v>
      </c>
    </row>
    <row r="13" spans="1:3" ht="12.75">
      <c r="A13" s="2"/>
      <c r="B13" s="2"/>
      <c r="C13" s="2"/>
    </row>
    <row r="14" spans="1:3" ht="15.75">
      <c r="A14" s="1" t="s">
        <v>50</v>
      </c>
      <c r="B14" s="2"/>
      <c r="C14" s="2"/>
    </row>
    <row r="15" spans="1:3" ht="12.75">
      <c r="A15" s="2" t="s">
        <v>47</v>
      </c>
      <c r="B15" s="2"/>
      <c r="C15" s="44">
        <v>0.008217592592592594</v>
      </c>
    </row>
    <row r="16" spans="1:3" ht="12.75">
      <c r="A16" s="2" t="s">
        <v>58</v>
      </c>
      <c r="B16" s="2"/>
      <c r="C16" s="44">
        <v>0.008900462962962962</v>
      </c>
    </row>
    <row r="17" spans="1:3" ht="12.75">
      <c r="A17" s="2"/>
      <c r="B17" s="2"/>
      <c r="C17" s="2"/>
    </row>
    <row r="18" ht="12.75">
      <c r="B18" s="43"/>
    </row>
    <row r="19" ht="12.75">
      <c r="B19" s="2"/>
    </row>
    <row r="20" ht="12.75">
      <c r="B20" s="2"/>
    </row>
    <row r="21" ht="12.75">
      <c r="B21" s="2"/>
    </row>
    <row r="22" ht="12.75">
      <c r="B22" s="2"/>
    </row>
    <row r="23" ht="12.75">
      <c r="B23" s="2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SLOAN</dc:creator>
  <cp:keywords/>
  <dc:description/>
  <cp:lastModifiedBy>SLOAN</cp:lastModifiedBy>
  <dcterms:created xsi:type="dcterms:W3CDTF">2008-01-08T06:52:20Z</dcterms:created>
  <dcterms:modified xsi:type="dcterms:W3CDTF">2008-04-20T05:15:58Z</dcterms:modified>
  <cp:category/>
  <cp:version/>
  <cp:contentType/>
  <cp:contentStatus/>
</cp:coreProperties>
</file>