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9840" firstSheet="2" activeTab="2"/>
  </bookViews>
  <sheets>
    <sheet name="Long Course Handicap Results" sheetId="1" r:id="rId1"/>
    <sheet name="Long Course Fastest Time Result" sheetId="2" r:id="rId2"/>
    <sheet name="Short Course Handicap Results" sheetId="3" r:id="rId3"/>
    <sheet name="Shrt Course Fastest Time Result" sheetId="4" r:id="rId4"/>
    <sheet name="Mini Course" sheetId="5" r:id="rId5"/>
  </sheets>
  <definedNames>
    <definedName name="_xlnm._FilterDatabase" localSheetId="1" hidden="1">'Long Course Fastest Time Result'!$C$1:$F$45</definedName>
    <definedName name="_xlnm._FilterDatabase" localSheetId="2" hidden="1">'Short Course Handicap Results'!$A$1:$N$34</definedName>
  </definedNames>
  <calcPr fullCalcOnLoad="1"/>
</workbook>
</file>

<file path=xl/sharedStrings.xml><?xml version="1.0" encoding="utf-8"?>
<sst xmlns="http://schemas.openxmlformats.org/spreadsheetml/2006/main" count="397" uniqueCount="139">
  <si>
    <t>NAME</t>
  </si>
  <si>
    <t>Number</t>
  </si>
  <si>
    <t>Fastest Time</t>
  </si>
  <si>
    <t>Basis</t>
  </si>
  <si>
    <t>Initial Handicap</t>
  </si>
  <si>
    <t>3% of Handicap</t>
  </si>
  <si>
    <t>Handicap</t>
  </si>
  <si>
    <t>Start Time</t>
  </si>
  <si>
    <t>Swim time</t>
  </si>
  <si>
    <t>Swim Split</t>
  </si>
  <si>
    <t>Swim &amp; Ride Time</t>
  </si>
  <si>
    <t>Ride Split</t>
  </si>
  <si>
    <t xml:space="preserve">Total Race Time </t>
  </si>
  <si>
    <t>Run Split</t>
  </si>
  <si>
    <t>Total Race Time</t>
  </si>
  <si>
    <t>Total Time incl Handicap</t>
  </si>
  <si>
    <t>Justin Lee</t>
  </si>
  <si>
    <t>Grant Barnett</t>
  </si>
  <si>
    <t>Darryn Ellis</t>
  </si>
  <si>
    <t>Roy Preece</t>
  </si>
  <si>
    <t>Rick  Jackel</t>
  </si>
  <si>
    <t>Scott Baxter</t>
  </si>
  <si>
    <t>Aaron Semmens</t>
  </si>
  <si>
    <t>Anthony Mellors</t>
  </si>
  <si>
    <t>Jordan Lucas</t>
  </si>
  <si>
    <t>Steve Brereton</t>
  </si>
  <si>
    <t>Jason Hewitt</t>
  </si>
  <si>
    <t>Greg Payne</t>
  </si>
  <si>
    <t>Kim Weston</t>
  </si>
  <si>
    <t>Nick Walsh</t>
  </si>
  <si>
    <t>Dwayne Townrow</t>
  </si>
  <si>
    <t>Daryl Maddern</t>
  </si>
  <si>
    <t>Therese Martin</t>
  </si>
  <si>
    <t>Drew Cahill</t>
  </si>
  <si>
    <t xml:space="preserve">Liz Foster          </t>
  </si>
  <si>
    <t>Geoffrey Graham</t>
  </si>
  <si>
    <t>Jarrod Epps</t>
  </si>
  <si>
    <t>Eric Hocking</t>
  </si>
  <si>
    <t>Hannah Blair</t>
  </si>
  <si>
    <t>Tim Weston</t>
  </si>
  <si>
    <t>Jim Moran</t>
  </si>
  <si>
    <t>Lily Cahill</t>
  </si>
  <si>
    <t>Todd Foster</t>
  </si>
  <si>
    <t>Fraser  Walsh</t>
  </si>
  <si>
    <t>Adrain Ryan</t>
  </si>
  <si>
    <t>Travis Kelly</t>
  </si>
  <si>
    <t>New Adjustment</t>
  </si>
  <si>
    <t xml:space="preserve">David Meade </t>
  </si>
  <si>
    <t>Wendy Bennett</t>
  </si>
  <si>
    <t>Gavin Fiedler</t>
  </si>
  <si>
    <t>Jordan Adams</t>
  </si>
  <si>
    <t>Megan Phillips</t>
  </si>
  <si>
    <t>Jody Pickering</t>
  </si>
  <si>
    <t>Donna Maccallum</t>
  </si>
  <si>
    <t>Sam Maddern</t>
  </si>
  <si>
    <t>Michelle Watt</t>
  </si>
  <si>
    <t>Liam Frye</t>
  </si>
  <si>
    <t>Jason Carroll</t>
  </si>
  <si>
    <t>Fastest Time Indicator</t>
  </si>
  <si>
    <t>Ane Marie Dove</t>
  </si>
  <si>
    <t>Janine Adrews</t>
  </si>
  <si>
    <t>Vanessa Courtot</t>
  </si>
  <si>
    <t>Clea O'Brien</t>
  </si>
  <si>
    <t>David Hatswell</t>
  </si>
  <si>
    <t>Sam Doering</t>
  </si>
  <si>
    <t>Christie Andrews</t>
  </si>
  <si>
    <t>Adam Graham</t>
  </si>
  <si>
    <t>Michael Harrington</t>
  </si>
  <si>
    <t>Andrew Meyers</t>
  </si>
  <si>
    <t>Aaron Freeman</t>
  </si>
  <si>
    <t>Anna Rookes</t>
  </si>
  <si>
    <t>Samantha Zan</t>
  </si>
  <si>
    <t>Jayson Burhop</t>
  </si>
  <si>
    <t>Brett Gascoyne</t>
  </si>
  <si>
    <t>Kylie McLennan</t>
  </si>
  <si>
    <t>Nicholas Butler</t>
  </si>
  <si>
    <t>Ryan Murphy</t>
  </si>
  <si>
    <t>Beau Anthony Cook</t>
  </si>
  <si>
    <t>Damien Chapman</t>
  </si>
  <si>
    <t>Stuart White</t>
  </si>
  <si>
    <t>Clarissa Rentsch</t>
  </si>
  <si>
    <t>Leon Hammond</t>
  </si>
  <si>
    <t>Gretchen Watson</t>
  </si>
  <si>
    <t>Katherine Cullin</t>
  </si>
  <si>
    <t>Gloria Bellman</t>
  </si>
  <si>
    <t>Long Course Handicap</t>
  </si>
  <si>
    <t>#</t>
  </si>
  <si>
    <t>F</t>
  </si>
  <si>
    <t xml:space="preserve">Triathlon March 2009 - Mini Course </t>
  </si>
  <si>
    <t>Boys</t>
  </si>
  <si>
    <t>Girls</t>
  </si>
  <si>
    <t>Noah Dunlop</t>
  </si>
  <si>
    <t>Julian Connors</t>
  </si>
  <si>
    <t>Gemma Meaney</t>
  </si>
  <si>
    <t>Lucas Casey</t>
  </si>
  <si>
    <t>Zerlina Martin</t>
  </si>
  <si>
    <t>Emma Dorrington</t>
  </si>
  <si>
    <t>Rachel Keen</t>
  </si>
  <si>
    <t>Josh Berry</t>
  </si>
  <si>
    <t>Hayden White</t>
  </si>
  <si>
    <t>Cuse Hayes</t>
  </si>
  <si>
    <t xml:space="preserve">M1 </t>
  </si>
  <si>
    <t>Isobella Clark</t>
  </si>
  <si>
    <t>M2</t>
  </si>
  <si>
    <t>Frances Gallagher</t>
  </si>
  <si>
    <t>M10</t>
  </si>
  <si>
    <t>Lachlan Geary</t>
  </si>
  <si>
    <t>M3</t>
  </si>
  <si>
    <t>Harrison Martin</t>
  </si>
  <si>
    <t>M4</t>
  </si>
  <si>
    <t>Tandia Perris</t>
  </si>
  <si>
    <t>M5</t>
  </si>
  <si>
    <t>Taylor Hewittson</t>
  </si>
  <si>
    <t>M6</t>
  </si>
  <si>
    <t>Chloe Conway</t>
  </si>
  <si>
    <t>M7</t>
  </si>
  <si>
    <t>Kyle Gellatly</t>
  </si>
  <si>
    <t>M8</t>
  </si>
  <si>
    <t>Keogh Payne</t>
  </si>
  <si>
    <t>M9</t>
  </si>
  <si>
    <t>Harry Jackel</t>
  </si>
  <si>
    <t>DNF</t>
  </si>
  <si>
    <t>First Race No Handicap</t>
  </si>
  <si>
    <t>Age Group</t>
  </si>
  <si>
    <t>Qualified</t>
  </si>
  <si>
    <t>Female</t>
  </si>
  <si>
    <t>Age Category Codes</t>
  </si>
  <si>
    <t>50+</t>
  </si>
  <si>
    <t>40-49</t>
  </si>
  <si>
    <t>30-39</t>
  </si>
  <si>
    <t>20-29</t>
  </si>
  <si>
    <t>Sophie Hawken</t>
  </si>
  <si>
    <t>Age Category</t>
  </si>
  <si>
    <t>Females</t>
  </si>
  <si>
    <t xml:space="preserve"> </t>
  </si>
  <si>
    <t>Triathlon - March 2009 Long Course Handicap Results</t>
  </si>
  <si>
    <t>Triathlon - March 2009 Long Course Club Championship Results</t>
  </si>
  <si>
    <t>Triathlon - March 2009 Short Course Handicap Results</t>
  </si>
  <si>
    <t>Triathlon - March 2009 Short Course Club Championship Results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</si>
</sst>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[Red]_(* \(#,##0"/>
    <numFmt numFmtId="165" formatCode="[$-409]h:mm:ss\ AM/PM"/>
    <numFmt numFmtId="166" formatCode="[$-C09]dddd\,\ d\ mmmm\ yyyy"/>
    <numFmt numFmtId="167" formatCode="h:mm:ss;@"/>
    <numFmt numFmtId="168" formatCode="[$-F400]h:mm:ss\ AM/PM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3" fillId="0" borderId="1" xfId="0" applyFont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>
      <alignment wrapText="1"/>
    </xf>
    <xf numFmtId="0" fontId="3" fillId="3" borderId="1" xfId="0" applyFont="1" applyFill="1" applyBorder="1" applyAlignment="1" applyProtection="1">
      <alignment wrapText="1"/>
      <protection locked="0"/>
    </xf>
    <xf numFmtId="21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21" fontId="2" fillId="0" borderId="1" xfId="0" applyNumberFormat="1" applyFont="1" applyBorder="1" applyAlignment="1">
      <alignment/>
    </xf>
    <xf numFmtId="21" fontId="0" fillId="0" borderId="1" xfId="0" applyNumberFormat="1" applyFill="1" applyBorder="1" applyAlignment="1">
      <alignment/>
    </xf>
    <xf numFmtId="0" fontId="4" fillId="0" borderId="1" xfId="0" applyFont="1" applyBorder="1" applyAlignment="1" applyProtection="1">
      <alignment/>
      <protection locked="0"/>
    </xf>
    <xf numFmtId="1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21" fontId="4" fillId="0" borderId="1" xfId="0" applyNumberFormat="1" applyFont="1" applyFill="1" applyBorder="1" applyAlignment="1">
      <alignment/>
    </xf>
    <xf numFmtId="0" fontId="4" fillId="0" borderId="1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21" fontId="2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9" fontId="2" fillId="0" borderId="1" xfId="0" applyNumberFormat="1" applyFont="1" applyBorder="1" applyAlignment="1">
      <alignment wrapText="1"/>
    </xf>
    <xf numFmtId="21" fontId="0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1" fontId="4" fillId="0" borderId="1" xfId="0" applyNumberFormat="1" applyFont="1" applyFill="1" applyBorder="1" applyAlignment="1">
      <alignment horizontal="center"/>
    </xf>
    <xf numFmtId="21" fontId="0" fillId="0" borderId="1" xfId="0" applyNumberFormat="1" applyBorder="1" applyAlignment="1">
      <alignment/>
    </xf>
    <xf numFmtId="0" fontId="4" fillId="0" borderId="1" xfId="0" applyFont="1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0" fillId="2" borderId="0" xfId="0" applyFill="1" applyAlignment="1">
      <alignment/>
    </xf>
    <xf numFmtId="21" fontId="0" fillId="2" borderId="1" xfId="0" applyNumberFormat="1" applyFill="1" applyBorder="1" applyAlignment="1">
      <alignment/>
    </xf>
    <xf numFmtId="0" fontId="0" fillId="4" borderId="0" xfId="0" applyFill="1" applyAlignment="1">
      <alignment/>
    </xf>
    <xf numFmtId="0" fontId="3" fillId="4" borderId="1" xfId="0" applyFont="1" applyFill="1" applyBorder="1" applyAlignment="1" applyProtection="1">
      <alignment wrapText="1"/>
      <protection locked="0"/>
    </xf>
    <xf numFmtId="0" fontId="0" fillId="4" borderId="1" xfId="0" applyFill="1" applyBorder="1" applyAlignment="1">
      <alignment/>
    </xf>
    <xf numFmtId="21" fontId="0" fillId="4" borderId="1" xfId="0" applyNumberFormat="1" applyFill="1" applyBorder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21" fontId="0" fillId="3" borderId="1" xfId="0" applyNumberFormat="1" applyFill="1" applyBorder="1" applyAlignment="1">
      <alignment/>
    </xf>
    <xf numFmtId="0" fontId="4" fillId="0" borderId="0" xfId="0" applyFont="1" applyFill="1" applyAlignment="1">
      <alignment/>
    </xf>
    <xf numFmtId="21" fontId="0" fillId="0" borderId="0" xfId="0" applyNumberFormat="1" applyAlignment="1">
      <alignment/>
    </xf>
    <xf numFmtId="21" fontId="0" fillId="2" borderId="0" xfId="0" applyNumberFormat="1" applyFill="1" applyAlignment="1">
      <alignment/>
    </xf>
    <xf numFmtId="21" fontId="0" fillId="4" borderId="0" xfId="0" applyNumberFormat="1" applyFill="1" applyAlignment="1">
      <alignment/>
    </xf>
    <xf numFmtId="21" fontId="0" fillId="4" borderId="1" xfId="0" applyNumberFormat="1" applyFont="1" applyFill="1" applyBorder="1" applyAlignment="1">
      <alignment/>
    </xf>
    <xf numFmtId="21" fontId="0" fillId="3" borderId="0" xfId="0" applyNumberFormat="1" applyFill="1" applyAlignment="1">
      <alignment/>
    </xf>
    <xf numFmtId="0" fontId="4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21" fontId="4" fillId="0" borderId="0" xfId="0" applyNumberFormat="1" applyFont="1" applyAlignment="1">
      <alignment/>
    </xf>
    <xf numFmtId="21" fontId="2" fillId="0" borderId="0" xfId="0" applyNumberFormat="1" applyFont="1" applyAlignment="1">
      <alignment/>
    </xf>
    <xf numFmtId="21" fontId="0" fillId="0" borderId="0" xfId="0" applyNumberFormat="1" applyFill="1" applyAlignment="1">
      <alignment/>
    </xf>
    <xf numFmtId="0" fontId="4" fillId="0" borderId="2" xfId="0" applyFont="1" applyBorder="1" applyAlignment="1" applyProtection="1">
      <alignment/>
      <protection locked="0"/>
    </xf>
    <xf numFmtId="21" fontId="4" fillId="0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21" fontId="0" fillId="0" borderId="0" xfId="0" applyNumberFormat="1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Fill="1" applyBorder="1" applyAlignment="1">
      <alignment/>
    </xf>
    <xf numFmtId="20" fontId="0" fillId="4" borderId="0" xfId="0" applyNumberFormat="1" applyFill="1" applyAlignment="1">
      <alignment/>
    </xf>
    <xf numFmtId="0" fontId="3" fillId="0" borderId="3" xfId="0" applyFont="1" applyFill="1" applyBorder="1" applyAlignment="1">
      <alignment wrapText="1"/>
    </xf>
    <xf numFmtId="21" fontId="0" fillId="0" borderId="3" xfId="0" applyNumberFormat="1" applyFill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2" xfId="0" applyFont="1" applyFill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workbookViewId="0" topLeftCell="A1">
      <selection activeCell="Q10" sqref="Q10"/>
    </sheetView>
  </sheetViews>
  <sheetFormatPr defaultColWidth="9.140625" defaultRowHeight="12.75"/>
  <cols>
    <col min="1" max="1" width="22.8515625" style="0" customWidth="1"/>
    <col min="2" max="2" width="9.140625" style="0" customWidth="1"/>
    <col min="3" max="11" width="9.140625" style="0" hidden="1" customWidth="1"/>
    <col min="13" max="13" width="9.140625" style="0" hidden="1" customWidth="1"/>
    <col min="14" max="14" width="9.140625" style="0" customWidth="1"/>
    <col min="15" max="15" width="9.140625" style="0" hidden="1" customWidth="1"/>
    <col min="18" max="18" width="10.421875" style="0" customWidth="1"/>
    <col min="19" max="19" width="9.140625" style="0" hidden="1" customWidth="1"/>
  </cols>
  <sheetData>
    <row r="1" spans="1:15" ht="15.75">
      <c r="A1" s="19" t="s">
        <v>135</v>
      </c>
      <c r="B1" s="60"/>
      <c r="F1" s="18"/>
      <c r="K1" s="37"/>
      <c r="M1" s="39"/>
      <c r="O1" s="43"/>
    </row>
    <row r="2" spans="1:22" ht="67.5" customHeight="1">
      <c r="A2" s="1" t="s">
        <v>0</v>
      </c>
      <c r="B2" s="21" t="s">
        <v>1</v>
      </c>
      <c r="C2" s="26" t="s">
        <v>2</v>
      </c>
      <c r="D2" s="1" t="s">
        <v>3</v>
      </c>
      <c r="E2" s="27" t="s">
        <v>4</v>
      </c>
      <c r="F2" s="27" t="s">
        <v>46</v>
      </c>
      <c r="G2" s="28" t="s">
        <v>5</v>
      </c>
      <c r="H2" s="1" t="s">
        <v>6</v>
      </c>
      <c r="I2" s="27" t="s">
        <v>85</v>
      </c>
      <c r="J2" s="4" t="s">
        <v>7</v>
      </c>
      <c r="K2" s="5" t="s">
        <v>8</v>
      </c>
      <c r="L2" s="6" t="s">
        <v>9</v>
      </c>
      <c r="M2" s="40" t="s">
        <v>10</v>
      </c>
      <c r="N2" s="6" t="s">
        <v>11</v>
      </c>
      <c r="O2" s="7" t="s">
        <v>12</v>
      </c>
      <c r="P2" s="6" t="s">
        <v>13</v>
      </c>
      <c r="Q2" s="6" t="s">
        <v>14</v>
      </c>
      <c r="R2" s="6" t="s">
        <v>15</v>
      </c>
      <c r="S2" s="6" t="s">
        <v>58</v>
      </c>
      <c r="T2" s="24" t="s">
        <v>123</v>
      </c>
      <c r="U2" s="24" t="s">
        <v>124</v>
      </c>
      <c r="V2" s="6" t="s">
        <v>125</v>
      </c>
    </row>
    <row r="3" spans="1:22" ht="15.75">
      <c r="A3" s="9" t="s">
        <v>72</v>
      </c>
      <c r="B3" s="21">
        <v>78</v>
      </c>
      <c r="C3" s="32">
        <v>0.04064814814814815</v>
      </c>
      <c r="D3" s="8">
        <v>0.05555555555555555</v>
      </c>
      <c r="E3" s="8">
        <f>SUM(D3-C3)</f>
        <v>0.014907407407407404</v>
      </c>
      <c r="F3" s="8"/>
      <c r="G3" s="8">
        <f>SUM(E3*3%)</f>
        <v>0.0004472222222222221</v>
      </c>
      <c r="H3" s="10">
        <f>SUM(E3-G3+F3)</f>
        <v>0.014460185185185182</v>
      </c>
      <c r="I3" s="10">
        <f>H3*1.2</f>
        <v>0.017352222222222217</v>
      </c>
      <c r="J3" s="3"/>
      <c r="K3" s="38">
        <v>0.006550925925925926</v>
      </c>
      <c r="L3" s="11">
        <f>SUM(K3-J3)</f>
        <v>0.006550925925925926</v>
      </c>
      <c r="M3" s="42">
        <v>0.03136574074074074</v>
      </c>
      <c r="N3" s="11">
        <f>SUM(M3-K3)</f>
        <v>0.024814814814814817</v>
      </c>
      <c r="O3" s="42">
        <v>0.047268518518518515</v>
      </c>
      <c r="P3" s="11">
        <f>SUM(O3-M3)</f>
        <v>0.015902777777777773</v>
      </c>
      <c r="Q3" s="11">
        <f>SUM(L3+N3+P3)</f>
        <v>0.047268518518518515</v>
      </c>
      <c r="R3" s="11">
        <f>SUM(I3+O3)</f>
        <v>0.06462074074074073</v>
      </c>
      <c r="S3" s="3">
        <f>IF(Q3&gt;0,IF(Q3&lt;C3,"New Fastest Time!!",""),"")</f>
      </c>
      <c r="T3" s="3">
        <v>2</v>
      </c>
      <c r="U3" s="3" t="s">
        <v>86</v>
      </c>
      <c r="V3" s="3"/>
    </row>
    <row r="4" spans="1:22" ht="15.75">
      <c r="A4" s="35" t="s">
        <v>70</v>
      </c>
      <c r="B4" s="21">
        <v>137</v>
      </c>
      <c r="C4" s="32">
        <v>0.04771990740740741</v>
      </c>
      <c r="D4" s="8">
        <v>0.05555555555555555</v>
      </c>
      <c r="E4" s="8">
        <f>SUM(D4-C4)</f>
        <v>0.00783564814814814</v>
      </c>
      <c r="F4" s="8">
        <v>0.001736111111111111</v>
      </c>
      <c r="G4" s="8">
        <f>SUM(E4*3%)</f>
        <v>0.0002350694444444442</v>
      </c>
      <c r="H4" s="10">
        <f>SUM(E4-G4+F4)</f>
        <v>0.009336689814814808</v>
      </c>
      <c r="I4" s="10">
        <f>H4*1.2</f>
        <v>0.01120402777777777</v>
      </c>
      <c r="J4" s="3"/>
      <c r="K4" s="38">
        <v>0.006296296296296296</v>
      </c>
      <c r="L4" s="11">
        <f>SUM(K4-J4)</f>
        <v>0.006296296296296296</v>
      </c>
      <c r="M4" s="49">
        <v>0.036423611111111115</v>
      </c>
      <c r="N4" s="11">
        <f>SUM(M4-K4)</f>
        <v>0.03012731481481482</v>
      </c>
      <c r="O4" s="45">
        <v>0.05364583333333334</v>
      </c>
      <c r="P4" s="11">
        <f>SUM(O4-M4)</f>
        <v>0.017222222222222222</v>
      </c>
      <c r="Q4" s="11">
        <f>SUM(L4+N4+P4)</f>
        <v>0.05364583333333334</v>
      </c>
      <c r="R4" s="11">
        <f>SUM(I4+O4)</f>
        <v>0.0648498611111111</v>
      </c>
      <c r="S4" s="3">
        <f>IF(Q4&gt;0,IF(Q4&lt;C4,"New Fastest Time!!",""),"")</f>
      </c>
      <c r="T4" s="3"/>
      <c r="U4" s="3"/>
      <c r="V4" s="3"/>
    </row>
    <row r="5" spans="1:22" ht="15.75">
      <c r="A5" s="17" t="s">
        <v>28</v>
      </c>
      <c r="B5" s="21">
        <v>127</v>
      </c>
      <c r="C5" s="32">
        <v>0.04040509259259259</v>
      </c>
      <c r="D5" s="8">
        <v>0.05555555555555555</v>
      </c>
      <c r="E5" s="8">
        <f>SUM(D5-C5)</f>
        <v>0.015150462962962963</v>
      </c>
      <c r="F5" s="8"/>
      <c r="G5" s="8">
        <f>SUM(E5*3%)</f>
        <v>0.00045451388888888885</v>
      </c>
      <c r="H5" s="10">
        <f>SUM(E5-G5+F5)</f>
        <v>0.014695949074074073</v>
      </c>
      <c r="I5" s="10">
        <f>H5*1.2</f>
        <v>0.017635138888888888</v>
      </c>
      <c r="J5" s="3"/>
      <c r="K5" s="38">
        <v>0.006481481481481481</v>
      </c>
      <c r="L5" s="11">
        <f>SUM(K5-J5)</f>
        <v>0.006481481481481481</v>
      </c>
      <c r="M5" s="49">
        <v>0.03199074074074074</v>
      </c>
      <c r="N5" s="11">
        <f>SUM(M5-K5)</f>
        <v>0.025509259259259263</v>
      </c>
      <c r="O5" s="42">
        <v>0.04896990740740741</v>
      </c>
      <c r="P5" s="11">
        <f>SUM(O5-M5)</f>
        <v>0.01697916666666667</v>
      </c>
      <c r="Q5" s="11">
        <f>SUM(L5+N5+P5)</f>
        <v>0.04896990740740741</v>
      </c>
      <c r="R5" s="11">
        <f>SUM(I5+O5)</f>
        <v>0.0666050462962963</v>
      </c>
      <c r="S5" s="3">
        <f>IF(Q5&gt;0,IF(Q5&lt;C5,"New Fastest Time!!",""),"")</f>
      </c>
      <c r="T5" s="3">
        <v>3</v>
      </c>
      <c r="U5" s="3" t="s">
        <v>86</v>
      </c>
      <c r="V5" s="3" t="s">
        <v>87</v>
      </c>
    </row>
    <row r="6" spans="1:22" ht="15.75">
      <c r="A6" s="36" t="s">
        <v>19</v>
      </c>
      <c r="B6" s="21">
        <v>141</v>
      </c>
      <c r="C6" s="32">
        <v>0.03581018518518519</v>
      </c>
      <c r="D6" s="8">
        <v>0.05555555555555555</v>
      </c>
      <c r="E6" s="8">
        <f>SUM(D6-C6)</f>
        <v>0.019745370370370365</v>
      </c>
      <c r="F6" s="8"/>
      <c r="G6" s="8">
        <f>SUM(E6*3%)</f>
        <v>0.0005923611111111109</v>
      </c>
      <c r="H6" s="10">
        <f>SUM(E6-G6+F6)</f>
        <v>0.019153009259259255</v>
      </c>
      <c r="I6" s="10">
        <f>H6*1.2</f>
        <v>0.022983611111111104</v>
      </c>
      <c r="J6" s="3"/>
      <c r="K6" s="38">
        <v>0.005775462962962962</v>
      </c>
      <c r="L6" s="11">
        <f>SUM(K6-J6)</f>
        <v>0.005775462962962962</v>
      </c>
      <c r="M6" s="49">
        <v>0.028854166666666667</v>
      </c>
      <c r="N6" s="11">
        <f>SUM(M6-K6)</f>
        <v>0.023078703703703705</v>
      </c>
      <c r="O6" s="42">
        <v>0.04438657407407407</v>
      </c>
      <c r="P6" s="11">
        <f>SUM(O6-M6)</f>
        <v>0.015532407407407404</v>
      </c>
      <c r="Q6" s="11">
        <f>SUM(L6+N6+P6)</f>
        <v>0.04438657407407407</v>
      </c>
      <c r="R6" s="11">
        <f>SUM(I6+O6)</f>
        <v>0.06737018518518517</v>
      </c>
      <c r="S6" s="3">
        <f>IF(Q6&gt;0,IF(Q6&lt;C6,"New Fastest Time!!",""),"")</f>
      </c>
      <c r="T6" s="3">
        <v>1</v>
      </c>
      <c r="U6" s="3" t="s">
        <v>86</v>
      </c>
      <c r="V6" s="3"/>
    </row>
    <row r="7" spans="1:22" ht="15.75">
      <c r="A7" s="15" t="s">
        <v>38</v>
      </c>
      <c r="B7" s="21">
        <v>87</v>
      </c>
      <c r="C7" s="32">
        <v>0.040486111111111105</v>
      </c>
      <c r="D7" s="8">
        <v>0.05555555555555555</v>
      </c>
      <c r="E7" s="8">
        <f>SUM(D7-C7)</f>
        <v>0.015069444444444448</v>
      </c>
      <c r="F7" s="8"/>
      <c r="G7" s="8">
        <f>SUM(E7*3%)</f>
        <v>0.0004520833333333334</v>
      </c>
      <c r="H7" s="10">
        <f>SUM(E7-G7+F7)</f>
        <v>0.014617361111111114</v>
      </c>
      <c r="I7" s="10">
        <f>H7*1.2</f>
        <v>0.017540833333333335</v>
      </c>
      <c r="J7" s="3"/>
      <c r="K7" s="38">
        <v>0.007256944444444444</v>
      </c>
      <c r="L7" s="11">
        <f>SUM(K7-J7)</f>
        <v>0.007256944444444444</v>
      </c>
      <c r="M7" s="49">
        <v>0.03412037037037037</v>
      </c>
      <c r="N7" s="11">
        <f>SUM(M7-K7)</f>
        <v>0.026863425925925926</v>
      </c>
      <c r="O7" s="42">
        <v>0.04986111111111111</v>
      </c>
      <c r="P7" s="11">
        <f>SUM(O7-M7)</f>
        <v>0.015740740740740743</v>
      </c>
      <c r="Q7" s="11">
        <f>SUM(L7+N7+P7)</f>
        <v>0.04986111111111111</v>
      </c>
      <c r="R7" s="11">
        <f>SUM(I7+O7)</f>
        <v>0.06740194444444444</v>
      </c>
      <c r="S7" s="3"/>
      <c r="T7" s="3">
        <v>3</v>
      </c>
      <c r="U7" s="3" t="s">
        <v>86</v>
      </c>
      <c r="V7" s="66" t="s">
        <v>87</v>
      </c>
    </row>
    <row r="8" spans="1:22" ht="15.75">
      <c r="A8" s="14" t="s">
        <v>25</v>
      </c>
      <c r="B8" s="21">
        <v>40</v>
      </c>
      <c r="C8" s="32">
        <v>0.03745370370370371</v>
      </c>
      <c r="D8" s="8">
        <v>0.05555555555555555</v>
      </c>
      <c r="E8" s="8">
        <f>SUM(D8-C8)</f>
        <v>0.01810185185185184</v>
      </c>
      <c r="F8" s="8"/>
      <c r="G8" s="8">
        <f>SUM(E8*3%)</f>
        <v>0.0005430555555555552</v>
      </c>
      <c r="H8" s="10">
        <f>SUM(E8-G8+F8)</f>
        <v>0.017558796296296288</v>
      </c>
      <c r="I8" s="10">
        <f>H8*1.2</f>
        <v>0.021070555555555544</v>
      </c>
      <c r="J8" s="3"/>
      <c r="K8" s="38">
        <v>0.006817129629629629</v>
      </c>
      <c r="L8" s="11">
        <f>SUM(K8-J8)</f>
        <v>0.006817129629629629</v>
      </c>
      <c r="M8" s="42">
        <v>0.03137731481481481</v>
      </c>
      <c r="N8" s="11">
        <f>SUM(M8-K8)</f>
        <v>0.02456018518518518</v>
      </c>
      <c r="O8" s="42">
        <v>0.046481481481481485</v>
      </c>
      <c r="P8" s="11">
        <f>SUM(O8-M8)</f>
        <v>0.015104166666666675</v>
      </c>
      <c r="Q8" s="11">
        <f>SUM(L8+N8+P8)</f>
        <v>0.046481481481481485</v>
      </c>
      <c r="R8" s="11">
        <f>SUM(I8+O8)</f>
        <v>0.06755203703703702</v>
      </c>
      <c r="S8" s="3">
        <f>IF(Q8&gt;0,IF(Q8&lt;C8,"New Fastest Time!!",""),"")</f>
      </c>
      <c r="T8" s="3">
        <v>2</v>
      </c>
      <c r="U8" s="3" t="s">
        <v>86</v>
      </c>
      <c r="V8" s="3"/>
    </row>
    <row r="9" spans="1:22" ht="15.75">
      <c r="A9" s="9" t="s">
        <v>42</v>
      </c>
      <c r="B9" s="21">
        <v>66</v>
      </c>
      <c r="C9" s="32">
        <v>0.04261574074074074</v>
      </c>
      <c r="D9" s="8">
        <v>0.05555555555555555</v>
      </c>
      <c r="E9" s="8">
        <f>SUM(D9-C9)</f>
        <v>0.012939814814814814</v>
      </c>
      <c r="F9" s="8">
        <v>0.001388888888888889</v>
      </c>
      <c r="G9" s="8">
        <f>SUM(E9*3%)</f>
        <v>0.00038819444444444437</v>
      </c>
      <c r="H9" s="10">
        <f>SUM(E9-G9+F9)</f>
        <v>0.013940509259259258</v>
      </c>
      <c r="I9" s="10">
        <f>H9*1.2</f>
        <v>0.01672861111111111</v>
      </c>
      <c r="J9" s="3"/>
      <c r="K9" s="38">
        <v>0.007465277777777778</v>
      </c>
      <c r="L9" s="11">
        <f>SUM(K9-J9)</f>
        <v>0.007465277777777778</v>
      </c>
      <c r="M9" s="49">
        <v>0.033761574074074076</v>
      </c>
      <c r="N9" s="11">
        <f>SUM(M9-K9)</f>
        <v>0.026296296296296297</v>
      </c>
      <c r="O9" s="45">
        <v>0.05103009259259259</v>
      </c>
      <c r="P9" s="11">
        <f>SUM(O9-M9)</f>
        <v>0.017268518518518516</v>
      </c>
      <c r="Q9" s="11">
        <f>SUM(L9+N9+P9)</f>
        <v>0.05103009259259259</v>
      </c>
      <c r="R9" s="11">
        <f>SUM(I9+O9)</f>
        <v>0.06775870370370371</v>
      </c>
      <c r="S9" s="3">
        <f>IF(Q9&gt;0,IF(Q9&lt;C9,"New Fastest Time!!",""),"")</f>
      </c>
      <c r="T9" s="3">
        <v>2</v>
      </c>
      <c r="U9" s="3" t="s">
        <v>86</v>
      </c>
      <c r="V9" s="3"/>
    </row>
    <row r="10" spans="1:22" ht="15.75">
      <c r="A10" s="15" t="s">
        <v>35</v>
      </c>
      <c r="B10" s="21">
        <v>56</v>
      </c>
      <c r="C10" s="32">
        <v>0.04099537037037037</v>
      </c>
      <c r="D10" s="8">
        <v>0.05555555555555555</v>
      </c>
      <c r="E10" s="8">
        <f>SUM(D10-C10)</f>
        <v>0.014560185185185183</v>
      </c>
      <c r="F10" s="8"/>
      <c r="G10" s="8">
        <f>SUM(E10*3%)</f>
        <v>0.00043680555555555546</v>
      </c>
      <c r="H10" s="10">
        <f>SUM(E10-G10+F10)</f>
        <v>0.014123379629629628</v>
      </c>
      <c r="I10" s="10">
        <f>H10*1.2</f>
        <v>0.016948055555555553</v>
      </c>
      <c r="J10" s="3"/>
      <c r="K10" s="38">
        <v>0.007627314814814815</v>
      </c>
      <c r="L10" s="11">
        <f>SUM(K10-J10)</f>
        <v>0.007627314814814815</v>
      </c>
      <c r="M10" s="42">
        <v>0.034270833333333334</v>
      </c>
      <c r="N10" s="11">
        <f>SUM(M10-K10)</f>
        <v>0.026643518518518518</v>
      </c>
      <c r="O10" s="45">
        <v>0.05087962962962963</v>
      </c>
      <c r="P10" s="11">
        <f>SUM(O10-M10)</f>
        <v>0.016608796296296295</v>
      </c>
      <c r="Q10" s="11">
        <f>SUM(L10+N10+P10)</f>
        <v>0.05087962962962963</v>
      </c>
      <c r="R10" s="11">
        <f>SUM(I10+O10)</f>
        <v>0.06782768518518519</v>
      </c>
      <c r="S10" s="3">
        <f>IF(Q10&gt;0,IF(Q10&lt;C10,"New Fastest Time!!",""),"")</f>
      </c>
      <c r="T10" s="3">
        <v>1</v>
      </c>
      <c r="U10" s="3" t="s">
        <v>86</v>
      </c>
      <c r="V10" s="3"/>
    </row>
    <row r="11" spans="1:22" ht="15.75">
      <c r="A11" s="17" t="s">
        <v>18</v>
      </c>
      <c r="B11" s="21">
        <v>62</v>
      </c>
      <c r="C11" s="32">
        <v>0.035590277777777776</v>
      </c>
      <c r="D11" s="8">
        <v>0.05555555555555555</v>
      </c>
      <c r="E11" s="8">
        <f>SUM(D11-C11)</f>
        <v>0.019965277777777776</v>
      </c>
      <c r="F11" s="8"/>
      <c r="G11" s="8">
        <f>SUM(E11*3%)</f>
        <v>0.0005989583333333333</v>
      </c>
      <c r="H11" s="10">
        <f>SUM(E11-G11+F11)</f>
        <v>0.019366319444444443</v>
      </c>
      <c r="I11" s="10">
        <f>H11*1.2</f>
        <v>0.02323958333333333</v>
      </c>
      <c r="J11" s="3"/>
      <c r="K11" s="38">
        <v>0.006145833333333333</v>
      </c>
      <c r="L11" s="11">
        <f>SUM(K11-J11)</f>
        <v>0.006145833333333333</v>
      </c>
      <c r="M11" s="42">
        <v>0.02960648148148148</v>
      </c>
      <c r="N11" s="11">
        <f>SUM(M11-K11)</f>
        <v>0.023460648148148147</v>
      </c>
      <c r="O11" s="42">
        <v>0.044641203703703704</v>
      </c>
      <c r="P11" s="11">
        <f>SUM(O11-M11)</f>
        <v>0.015034722222222224</v>
      </c>
      <c r="Q11" s="11">
        <f>SUM(L11+N11+P11)</f>
        <v>0.044641203703703704</v>
      </c>
      <c r="R11" s="11">
        <f>SUM(I11+O11)</f>
        <v>0.06788078703703704</v>
      </c>
      <c r="S11" s="3">
        <f>IF(Q11&gt;0,IF(Q11&lt;C11,"New Fastest Time!!",""),"")</f>
      </c>
      <c r="T11" s="3">
        <v>2</v>
      </c>
      <c r="U11" s="3" t="s">
        <v>86</v>
      </c>
      <c r="V11" s="3"/>
    </row>
    <row r="12" spans="1:22" ht="15.75">
      <c r="A12" s="17" t="s">
        <v>29</v>
      </c>
      <c r="B12" s="21">
        <v>15</v>
      </c>
      <c r="C12" s="32">
        <v>0.037986111111111116</v>
      </c>
      <c r="D12" s="8">
        <v>0.05555555555555555</v>
      </c>
      <c r="E12" s="8">
        <f>SUM(D12-C12)</f>
        <v>0.017569444444444436</v>
      </c>
      <c r="F12" s="8"/>
      <c r="G12" s="8">
        <f>SUM(E12*3%)</f>
        <v>0.0005270833333333331</v>
      </c>
      <c r="H12" s="10">
        <f>SUM(E12-G12+F12)</f>
        <v>0.017042361111111102</v>
      </c>
      <c r="I12" s="10">
        <f>H12*1.2</f>
        <v>0.02045083333333332</v>
      </c>
      <c r="J12" s="3"/>
      <c r="K12" s="38">
        <v>0.0061342592592592594</v>
      </c>
      <c r="L12" s="11">
        <f>SUM(K12-J12)</f>
        <v>0.0061342592592592594</v>
      </c>
      <c r="M12" s="42">
        <v>0.03130787037037037</v>
      </c>
      <c r="N12" s="11">
        <f>SUM(M12-K12)</f>
        <v>0.02517361111111111</v>
      </c>
      <c r="O12" s="42">
        <v>0.047581018518518516</v>
      </c>
      <c r="P12" s="11">
        <f>SUM(O12-M12)</f>
        <v>0.016273148148148148</v>
      </c>
      <c r="Q12" s="11">
        <f>SUM(L12+N12+P12)</f>
        <v>0.047581018518518516</v>
      </c>
      <c r="R12" s="11">
        <f>SUM(I12+O12)</f>
        <v>0.06803185185185184</v>
      </c>
      <c r="S12" s="3">
        <f>IF(Q12&gt;0,IF(Q12&lt;C12,"New Fastest Time!!",""),"")</f>
      </c>
      <c r="T12" s="3">
        <v>2</v>
      </c>
      <c r="U12" s="3" t="s">
        <v>86</v>
      </c>
      <c r="V12" s="3"/>
    </row>
    <row r="13" spans="1:22" ht="15.75">
      <c r="A13" s="14" t="s">
        <v>32</v>
      </c>
      <c r="B13" s="21">
        <v>16</v>
      </c>
      <c r="C13" s="32">
        <v>0.04034722222222222</v>
      </c>
      <c r="D13" s="8">
        <v>0.05555555555555555</v>
      </c>
      <c r="E13" s="8">
        <f>SUM(D13-C13)</f>
        <v>0.01520833333333333</v>
      </c>
      <c r="F13" s="8"/>
      <c r="G13" s="8">
        <f>SUM(E13*3%)</f>
        <v>0.0004562499999999999</v>
      </c>
      <c r="H13" s="10">
        <f>SUM(E13-G13+F13)</f>
        <v>0.01475208333333333</v>
      </c>
      <c r="I13" s="10">
        <f>H13*1.2</f>
        <v>0.017702499999999996</v>
      </c>
      <c r="J13" s="3"/>
      <c r="K13" s="38">
        <v>0.007094907407407407</v>
      </c>
      <c r="L13" s="11">
        <f>SUM(K13-J13)</f>
        <v>0.007094907407407407</v>
      </c>
      <c r="M13" s="49">
        <v>0.03445601851851852</v>
      </c>
      <c r="N13" s="11">
        <f>SUM(M13-K13)</f>
        <v>0.02736111111111111</v>
      </c>
      <c r="O13" s="45">
        <v>0.05040509259259259</v>
      </c>
      <c r="P13" s="11">
        <f>SUM(O13-M13)</f>
        <v>0.015949074074074074</v>
      </c>
      <c r="Q13" s="11">
        <f>SUM(L13+N13+P13)</f>
        <v>0.05040509259259259</v>
      </c>
      <c r="R13" s="11">
        <f>SUM(I13+O13)</f>
        <v>0.06810759259259258</v>
      </c>
      <c r="S13" s="3">
        <f>IF(Q13&gt;0,IF(Q13&lt;C13,"New Fastest Time!!",""),"")</f>
      </c>
      <c r="T13" s="3">
        <v>2</v>
      </c>
      <c r="U13" s="3" t="s">
        <v>86</v>
      </c>
      <c r="V13" s="3" t="s">
        <v>87</v>
      </c>
    </row>
    <row r="14" spans="1:22" ht="15.75">
      <c r="A14" s="12" t="s">
        <v>31</v>
      </c>
      <c r="B14" s="21">
        <v>37</v>
      </c>
      <c r="C14" s="32">
        <v>0.04097222222222222</v>
      </c>
      <c r="D14" s="8">
        <v>0.05555555555555555</v>
      </c>
      <c r="E14" s="8">
        <f>SUM(D14-C14)</f>
        <v>0.01458333333333333</v>
      </c>
      <c r="F14" s="8"/>
      <c r="G14" s="8">
        <f>SUM(E14*3%)</f>
        <v>0.0004374999999999999</v>
      </c>
      <c r="H14" s="10">
        <f>SUM(E14-G14+F14)</f>
        <v>0.01414583333333333</v>
      </c>
      <c r="I14" s="10">
        <f>H14*1.2</f>
        <v>0.016974999999999994</v>
      </c>
      <c r="J14" s="3"/>
      <c r="K14" s="38">
        <v>0.007430555555555555</v>
      </c>
      <c r="L14" s="11">
        <f>SUM(K14-J14)</f>
        <v>0.007430555555555555</v>
      </c>
      <c r="M14" s="42">
        <v>0.03418981481481482</v>
      </c>
      <c r="N14" s="11">
        <f>SUM(M14-K14)</f>
        <v>0.026759259259259264</v>
      </c>
      <c r="O14" s="45">
        <v>0.05125</v>
      </c>
      <c r="P14" s="11">
        <f>SUM(O14-M14)</f>
        <v>0.017060185185185178</v>
      </c>
      <c r="Q14" s="11">
        <f>SUM(L14+N14+P14)</f>
        <v>0.05125</v>
      </c>
      <c r="R14" s="11">
        <f>SUM(I14+O14)</f>
        <v>0.068225</v>
      </c>
      <c r="S14" s="3">
        <f>IF(Q14&gt;0,IF(Q14&lt;C14,"New Fastest Time!!",""),"")</f>
      </c>
      <c r="T14" s="3">
        <v>2</v>
      </c>
      <c r="U14" s="3" t="s">
        <v>86</v>
      </c>
      <c r="V14" s="3"/>
    </row>
    <row r="15" spans="1:22" ht="15.75">
      <c r="A15" s="12" t="s">
        <v>34</v>
      </c>
      <c r="B15" s="21">
        <v>67</v>
      </c>
      <c r="C15" s="32">
        <v>0.04209490740740741</v>
      </c>
      <c r="D15" s="8">
        <v>0.05555555555555555</v>
      </c>
      <c r="E15" s="8">
        <f>SUM(D15-C15)</f>
        <v>0.013460648148148145</v>
      </c>
      <c r="F15" s="8"/>
      <c r="G15" s="8">
        <f>SUM(E15*3%)</f>
        <v>0.00040381944444444433</v>
      </c>
      <c r="H15" s="10">
        <f>SUM(E15-G15+F15)</f>
        <v>0.0130568287037037</v>
      </c>
      <c r="I15" s="10">
        <f>H15*1.2</f>
        <v>0.01566819444444444</v>
      </c>
      <c r="J15" s="3"/>
      <c r="K15" s="38">
        <v>0.007002314814814815</v>
      </c>
      <c r="L15" s="11">
        <f>SUM(K15-J15)</f>
        <v>0.007002314814814815</v>
      </c>
      <c r="M15" s="42">
        <v>0.03364583333333333</v>
      </c>
      <c r="N15" s="11">
        <f>SUM(M15-K15)</f>
        <v>0.026643518518518518</v>
      </c>
      <c r="O15" s="45">
        <v>0.05295138888888889</v>
      </c>
      <c r="P15" s="11">
        <f>SUM(O15-M15)</f>
        <v>0.019305555555555555</v>
      </c>
      <c r="Q15" s="11">
        <f>SUM(L15+N15+P15)</f>
        <v>0.05295138888888889</v>
      </c>
      <c r="R15" s="11">
        <f>SUM(I15+O15)</f>
        <v>0.06861958333333333</v>
      </c>
      <c r="S15" s="3">
        <f>IF(Q15&gt;0,IF(Q15&lt;C15,"New Fastest Time!!",""),"")</f>
      </c>
      <c r="T15" s="3">
        <v>3</v>
      </c>
      <c r="U15" s="3" t="s">
        <v>86</v>
      </c>
      <c r="V15" s="3" t="s">
        <v>87</v>
      </c>
    </row>
    <row r="16" spans="1:22" ht="15.75">
      <c r="A16" s="14" t="s">
        <v>27</v>
      </c>
      <c r="B16" s="21">
        <v>17</v>
      </c>
      <c r="C16" s="32">
        <v>0.037766203703703705</v>
      </c>
      <c r="D16" s="8">
        <v>0.05555555555555555</v>
      </c>
      <c r="E16" s="8">
        <f>SUM(D16-C16)</f>
        <v>0.017789351851851848</v>
      </c>
      <c r="F16" s="8"/>
      <c r="G16" s="8">
        <f>SUM(E16*3%)</f>
        <v>0.0005336805555555554</v>
      </c>
      <c r="H16" s="10">
        <f>SUM(E16-G16+F16)</f>
        <v>0.017255671296296293</v>
      </c>
      <c r="I16" s="10">
        <f>H16*1.2</f>
        <v>0.02070680555555555</v>
      </c>
      <c r="J16" s="3"/>
      <c r="K16" s="38">
        <v>0.007141203703703704</v>
      </c>
      <c r="L16" s="11">
        <f>SUM(K16-J16)</f>
        <v>0.007141203703703704</v>
      </c>
      <c r="M16" s="42">
        <v>0.0324537037037037</v>
      </c>
      <c r="N16" s="11">
        <f>SUM(M16-K16)</f>
        <v>0.025312499999999995</v>
      </c>
      <c r="O16" s="42">
        <v>0.04818287037037037</v>
      </c>
      <c r="P16" s="11">
        <f>SUM(O16-M16)</f>
        <v>0.01572916666666667</v>
      </c>
      <c r="Q16" s="11">
        <f>SUM(L16+N16+P16)</f>
        <v>0.04818287037037037</v>
      </c>
      <c r="R16" s="11">
        <f>SUM(I16+O16)</f>
        <v>0.06888967592592592</v>
      </c>
      <c r="S16" s="3">
        <f>IF(Q16&gt;0,IF(Q16&lt;C16,"New Fastest Time!!",""),"")</f>
      </c>
      <c r="T16" s="3">
        <v>2</v>
      </c>
      <c r="U16" s="3" t="s">
        <v>86</v>
      </c>
      <c r="V16" s="3"/>
    </row>
    <row r="17" spans="1:22" ht="15.75">
      <c r="A17" s="15" t="s">
        <v>17</v>
      </c>
      <c r="B17" s="21">
        <v>64</v>
      </c>
      <c r="C17" s="32">
        <v>0.038148148148148146</v>
      </c>
      <c r="D17" s="8">
        <v>0.05555555555555555</v>
      </c>
      <c r="E17" s="8">
        <f>SUM(D17-C17)</f>
        <v>0.017407407407407406</v>
      </c>
      <c r="F17" s="8"/>
      <c r="G17" s="8">
        <f>SUM(E17*3%)</f>
        <v>0.0005222222222222222</v>
      </c>
      <c r="H17" s="10">
        <f>SUM(E17-G17+F17)</f>
        <v>0.016885185185185184</v>
      </c>
      <c r="I17" s="10">
        <f>H17*1.2</f>
        <v>0.02026222222222222</v>
      </c>
      <c r="J17" s="3"/>
      <c r="K17" s="38">
        <v>0.0071875</v>
      </c>
      <c r="L17" s="29">
        <f>SUM(K17-J17)</f>
        <v>0.0071875</v>
      </c>
      <c r="M17" s="42">
        <v>0.031689814814814816</v>
      </c>
      <c r="N17" s="11">
        <f>SUM(M17-K17)</f>
        <v>0.024502314814814817</v>
      </c>
      <c r="O17" s="50">
        <v>0.04894675925925926</v>
      </c>
      <c r="P17" s="11">
        <f>SUM(O17-M17)</f>
        <v>0.017256944444444443</v>
      </c>
      <c r="Q17" s="11">
        <f>SUM(L17+N17+P17)</f>
        <v>0.04894675925925926</v>
      </c>
      <c r="R17" s="11">
        <f>SUM(I17+O17)</f>
        <v>0.06920898148148148</v>
      </c>
      <c r="S17" s="3">
        <f>IF(Q17&gt;0,IF(Q17&lt;C17,"New Fastest Time!!",""),"")</f>
      </c>
      <c r="T17" s="3">
        <v>2</v>
      </c>
      <c r="U17" s="3" t="s">
        <v>86</v>
      </c>
      <c r="V17" s="3"/>
    </row>
    <row r="18" spans="1:22" ht="15.75">
      <c r="A18" s="17" t="s">
        <v>20</v>
      </c>
      <c r="B18" s="21">
        <v>12</v>
      </c>
      <c r="C18" s="32">
        <v>0.03574074074074074</v>
      </c>
      <c r="D18" s="8">
        <v>0.05555555555555555</v>
      </c>
      <c r="E18" s="8">
        <f>SUM(D18-C18)</f>
        <v>0.019814814814814813</v>
      </c>
      <c r="F18" s="8"/>
      <c r="G18" s="8">
        <f>SUM(E18*3%)</f>
        <v>0.0005944444444444443</v>
      </c>
      <c r="H18" s="10">
        <f>SUM(E18-G18+F18)</f>
        <v>0.019220370370370367</v>
      </c>
      <c r="I18" s="10">
        <f>H18*1.2</f>
        <v>0.02306444444444444</v>
      </c>
      <c r="J18" s="3"/>
      <c r="K18" s="38">
        <v>0.005810185185185186</v>
      </c>
      <c r="L18" s="11">
        <f>SUM(K18-J18)</f>
        <v>0.005810185185185186</v>
      </c>
      <c r="M18" s="42">
        <v>0.03071759259259259</v>
      </c>
      <c r="N18" s="11">
        <f>SUM(M18-K18)</f>
        <v>0.024907407407407406</v>
      </c>
      <c r="O18" s="42">
        <v>0.046342592592592595</v>
      </c>
      <c r="P18" s="11">
        <f>SUM(O18-M18)</f>
        <v>0.015625000000000003</v>
      </c>
      <c r="Q18" s="11">
        <f>SUM(L18+N18+P18)</f>
        <v>0.046342592592592595</v>
      </c>
      <c r="R18" s="11">
        <f>SUM(I18+O18)</f>
        <v>0.06940703703703703</v>
      </c>
      <c r="S18" s="3">
        <f>IF(Q18&gt;0,IF(Q18&lt;C18,"New Fastest Time!!",""),"")</f>
      </c>
      <c r="T18" s="3">
        <v>2</v>
      </c>
      <c r="U18" s="3" t="s">
        <v>86</v>
      </c>
      <c r="V18" s="3"/>
    </row>
    <row r="19" spans="1:22" ht="15.75">
      <c r="A19" s="17" t="s">
        <v>40</v>
      </c>
      <c r="B19" s="21">
        <v>100</v>
      </c>
      <c r="C19" s="32">
        <v>0.04850694444444444</v>
      </c>
      <c r="D19" s="8">
        <v>0.05555555555555555</v>
      </c>
      <c r="E19" s="8">
        <f>SUM(D19-C19)</f>
        <v>0.00704861111111111</v>
      </c>
      <c r="F19" s="16"/>
      <c r="G19" s="16">
        <f>SUM(E19*3%)</f>
        <v>0.00021145833333333327</v>
      </c>
      <c r="H19" s="25">
        <f>SUM(E19-G19+F19)</f>
        <v>0.006837152777777776</v>
      </c>
      <c r="I19" s="10">
        <f>H19*1.2</f>
        <v>0.008204583333333331</v>
      </c>
      <c r="J19" s="3"/>
      <c r="K19" s="38">
        <v>0.007754629629629629</v>
      </c>
      <c r="L19" s="11">
        <f>SUM(K19-J19)</f>
        <v>0.007754629629629629</v>
      </c>
      <c r="M19" s="42">
        <v>0.04074074074074074</v>
      </c>
      <c r="N19" s="11">
        <f>SUM(M19-K19)</f>
        <v>0.032986111111111105</v>
      </c>
      <c r="O19" s="45">
        <v>0.06149305555555556</v>
      </c>
      <c r="P19" s="11">
        <f>SUM(O19-M19)</f>
        <v>0.02075231481481482</v>
      </c>
      <c r="Q19" s="11">
        <f>SUM(L19+N19+P19)</f>
        <v>0.06149305555555555</v>
      </c>
      <c r="R19" s="11">
        <f>SUM(I19+O19)</f>
        <v>0.06969763888888889</v>
      </c>
      <c r="S19" s="3">
        <f>IF(Q19&gt;0,IF(Q19&lt;C19,"New Fastest Time!!",""),"")</f>
      </c>
      <c r="T19" s="3"/>
      <c r="U19" s="3"/>
      <c r="V19" s="3"/>
    </row>
    <row r="20" spans="1:22" ht="15.75">
      <c r="A20" s="17" t="s">
        <v>49</v>
      </c>
      <c r="B20" s="21">
        <v>1</v>
      </c>
      <c r="C20" s="32">
        <v>0.03813657407407407</v>
      </c>
      <c r="D20" s="8">
        <v>0.05555555555555555</v>
      </c>
      <c r="E20" s="8">
        <f>SUM(D20-C20)</f>
        <v>0.01741898148148148</v>
      </c>
      <c r="F20" s="8"/>
      <c r="G20" s="8">
        <f>SUM(E20*3%)</f>
        <v>0.0005225694444444444</v>
      </c>
      <c r="H20" s="10">
        <f>SUM(E20-G20+F20)</f>
        <v>0.016896412037037036</v>
      </c>
      <c r="I20" s="10">
        <f>H20*1.2</f>
        <v>0.020275694444444443</v>
      </c>
      <c r="J20" s="3"/>
      <c r="K20" s="38">
        <v>0.006307870370370371</v>
      </c>
      <c r="L20" s="11">
        <f>SUM(K20-J20)</f>
        <v>0.006307870370370371</v>
      </c>
      <c r="M20" s="42">
        <v>0.03383101851851852</v>
      </c>
      <c r="N20" s="11">
        <f>SUM(M20-K20)</f>
        <v>0.027523148148148147</v>
      </c>
      <c r="O20" s="42">
        <v>0.049664351851851855</v>
      </c>
      <c r="P20" s="11">
        <f>SUM(O20-M20)</f>
        <v>0.015833333333333338</v>
      </c>
      <c r="Q20" s="11">
        <f>SUM(L20+N20+P20)</f>
        <v>0.049664351851851855</v>
      </c>
      <c r="R20" s="11">
        <f>SUM(I20+O20)</f>
        <v>0.0699400462962963</v>
      </c>
      <c r="S20" s="3">
        <f>IF(Q20&gt;0,IF(Q20&lt;C20,"New Fastest Time!!",""),"")</f>
      </c>
      <c r="T20" s="3">
        <v>1</v>
      </c>
      <c r="U20" s="3" t="s">
        <v>86</v>
      </c>
      <c r="V20" s="3"/>
    </row>
    <row r="21" spans="1:22" ht="15.75">
      <c r="A21" s="35" t="s">
        <v>48</v>
      </c>
      <c r="B21" s="21">
        <v>113</v>
      </c>
      <c r="C21" s="32">
        <v>0.04489583333333333</v>
      </c>
      <c r="D21" s="8">
        <v>0.05555555555555555</v>
      </c>
      <c r="E21" s="8">
        <f>SUM(D21-C21)</f>
        <v>0.010659722222222223</v>
      </c>
      <c r="F21" s="8">
        <v>0.001388888888888889</v>
      </c>
      <c r="G21" s="8">
        <f>SUM(E21*3%)</f>
        <v>0.0003197916666666667</v>
      </c>
      <c r="H21" s="10">
        <f>SUM(E21-G21+F21)</f>
        <v>0.011728819444444446</v>
      </c>
      <c r="I21" s="10">
        <f>H21*1.2</f>
        <v>0.014074583333333335</v>
      </c>
      <c r="J21" s="3"/>
      <c r="K21" s="38">
        <v>0.006712962962962962</v>
      </c>
      <c r="L21" s="11">
        <f>SUM(K21-J21)</f>
        <v>0.006712962962962962</v>
      </c>
      <c r="M21" s="49">
        <v>0.035381944444444445</v>
      </c>
      <c r="N21" s="11">
        <f>SUM(M21-K21)</f>
        <v>0.028668981481481483</v>
      </c>
      <c r="O21" s="45">
        <v>0.056574074074074075</v>
      </c>
      <c r="P21" s="11">
        <f>SUM(O21-M21)</f>
        <v>0.02119212962962963</v>
      </c>
      <c r="Q21" s="11">
        <f>SUM(L21+N21+P21)</f>
        <v>0.056574074074074075</v>
      </c>
      <c r="R21" s="11">
        <f>SUM(I21+O21)</f>
        <v>0.07064865740740742</v>
      </c>
      <c r="S21" s="3">
        <f>IF(Q21&gt;0,IF(Q21&lt;C21,"New Fastest Time!!",""),"")</f>
      </c>
      <c r="T21" s="3">
        <v>2</v>
      </c>
      <c r="U21" s="3" t="s">
        <v>86</v>
      </c>
      <c r="V21" s="3" t="s">
        <v>87</v>
      </c>
    </row>
    <row r="22" spans="1:22" ht="15.75">
      <c r="A22" s="17" t="s">
        <v>33</v>
      </c>
      <c r="B22" s="21">
        <v>88</v>
      </c>
      <c r="C22" s="32">
        <v>0.04241898148148148</v>
      </c>
      <c r="D22" s="8">
        <v>0.05555555555555555</v>
      </c>
      <c r="E22" s="8">
        <f>SUM(D22-C22)</f>
        <v>0.013136574074074071</v>
      </c>
      <c r="F22" s="8"/>
      <c r="G22" s="8">
        <f>SUM(E22*3%)</f>
        <v>0.0003940972222222221</v>
      </c>
      <c r="H22" s="10">
        <f>SUM(E22-G22+F22)</f>
        <v>0.012742476851851849</v>
      </c>
      <c r="I22" s="10">
        <f>H22*1.2</f>
        <v>0.015290972222222218</v>
      </c>
      <c r="J22" s="3"/>
      <c r="K22" s="38">
        <v>0.00738425925925926</v>
      </c>
      <c r="L22" s="11">
        <f>SUM(K22-J22)</f>
        <v>0.00738425925925926</v>
      </c>
      <c r="M22" s="49">
        <v>0.03603009259259259</v>
      </c>
      <c r="N22" s="11">
        <f>SUM(M22-K22)</f>
        <v>0.028645833333333332</v>
      </c>
      <c r="O22" s="45">
        <v>0.0562037037037037</v>
      </c>
      <c r="P22" s="11">
        <f>SUM(O22-M22)</f>
        <v>0.020173611111111107</v>
      </c>
      <c r="Q22" s="11">
        <f>SUM(L22+N22+P22)</f>
        <v>0.0562037037037037</v>
      </c>
      <c r="R22" s="11">
        <f>SUM(I22+O22)</f>
        <v>0.07149467592592591</v>
      </c>
      <c r="S22" s="3">
        <f>IF(Q22&gt;0,IF(Q22&lt;C22,"New Fastest Time!!",""),"")</f>
      </c>
      <c r="T22" s="3"/>
      <c r="U22" s="3"/>
      <c r="V22" s="3"/>
    </row>
    <row r="23" spans="1:22" ht="15.75">
      <c r="A23" s="17" t="s">
        <v>37</v>
      </c>
      <c r="B23" s="21">
        <v>90</v>
      </c>
      <c r="C23" s="32">
        <v>0.03796296296296296</v>
      </c>
      <c r="D23" s="8">
        <v>0.05555555555555555</v>
      </c>
      <c r="E23" s="8">
        <f>SUM(D23-C23)</f>
        <v>0.01759259259259259</v>
      </c>
      <c r="F23" s="8"/>
      <c r="G23" s="8">
        <f>SUM(E23*3%)</f>
        <v>0.0005277777777777777</v>
      </c>
      <c r="H23" s="10">
        <f>SUM(E23-G23+F23)</f>
        <v>0.017064814814814814</v>
      </c>
      <c r="I23" s="10">
        <f>H23*1.2</f>
        <v>0.020477777777777775</v>
      </c>
      <c r="J23" s="33">
        <v>0.009027777777777779</v>
      </c>
      <c r="K23" s="38">
        <v>0.014641203703703703</v>
      </c>
      <c r="L23" s="11">
        <f>SUM(K23-J23)</f>
        <v>0.0056134259259259245</v>
      </c>
      <c r="M23" s="42">
        <v>0.03876157407407408</v>
      </c>
      <c r="N23" s="11">
        <f>SUM(M23-K23)</f>
        <v>0.024120370370370375</v>
      </c>
      <c r="O23" s="45">
        <v>0.05445601851851852</v>
      </c>
      <c r="P23" s="11">
        <f>SUM(O23-M23)</f>
        <v>0.01569444444444444</v>
      </c>
      <c r="Q23" s="11">
        <f>SUM(L23+N23+P23)</f>
        <v>0.04542824074074074</v>
      </c>
      <c r="R23" s="11">
        <f>SUM(I23+O23)</f>
        <v>0.07493379629629629</v>
      </c>
      <c r="S23" s="3">
        <f>IF(Q23&gt;0,IF(Q23&lt;C23,"New Fastest Time!!",""),"")</f>
      </c>
      <c r="T23" s="3">
        <v>4</v>
      </c>
      <c r="U23" s="3" t="s">
        <v>86</v>
      </c>
      <c r="V23" s="3"/>
    </row>
    <row r="24" spans="1:22" ht="15.75">
      <c r="A24" s="22" t="s">
        <v>63</v>
      </c>
      <c r="B24" s="21">
        <v>43</v>
      </c>
      <c r="C24" s="32">
        <v>0.040486111111111105</v>
      </c>
      <c r="D24" s="8">
        <v>0.05555555555555555</v>
      </c>
      <c r="E24" s="8">
        <f>SUM(D24-C24)</f>
        <v>0.015069444444444448</v>
      </c>
      <c r="F24" s="8"/>
      <c r="G24" s="8">
        <f>SUM(E24*3%)</f>
        <v>0.0004520833333333334</v>
      </c>
      <c r="H24" s="10">
        <f>SUM(E24-G24+F24)</f>
        <v>0.014617361111111114</v>
      </c>
      <c r="I24" s="10">
        <f>H24*1.2</f>
        <v>0.017540833333333335</v>
      </c>
      <c r="J24" s="33">
        <v>0.009027777777777779</v>
      </c>
      <c r="K24" s="38">
        <v>0.016631944444444446</v>
      </c>
      <c r="L24" s="11">
        <f>SUM(K24-J24)</f>
        <v>0.007604166666666667</v>
      </c>
      <c r="M24" s="42">
        <v>0.04259259259259259</v>
      </c>
      <c r="N24" s="11">
        <f>SUM(M24-K24)</f>
        <v>0.025960648148148146</v>
      </c>
      <c r="O24" s="45">
        <v>0.05792824074074074</v>
      </c>
      <c r="P24" s="11">
        <f>SUM(O24-M24)</f>
        <v>0.015335648148148147</v>
      </c>
      <c r="Q24" s="11">
        <f>SUM(L24+N24+P24)</f>
        <v>0.04890046296296296</v>
      </c>
      <c r="R24" s="11">
        <f>SUM(I24+O24)</f>
        <v>0.07546907407407408</v>
      </c>
      <c r="S24" s="3">
        <f>IF(Q24&gt;0,IF(Q24&lt;C24,"New Fastest Time!!",""),"")</f>
      </c>
      <c r="T24" s="3">
        <v>4</v>
      </c>
      <c r="U24" s="3" t="s">
        <v>86</v>
      </c>
      <c r="V24" s="3"/>
    </row>
    <row r="25" spans="1:22" ht="15.75">
      <c r="A25" s="17" t="s">
        <v>22</v>
      </c>
      <c r="B25" s="21">
        <v>77</v>
      </c>
      <c r="C25" s="32">
        <v>0.03228009259259259</v>
      </c>
      <c r="D25" s="8">
        <v>0.05555555555555555</v>
      </c>
      <c r="E25" s="8">
        <f>SUM(D25-C25)</f>
        <v>0.023275462962962963</v>
      </c>
      <c r="F25" s="8"/>
      <c r="G25" s="8">
        <f>SUM(E25*3%)</f>
        <v>0.0006982638888888889</v>
      </c>
      <c r="H25" s="10">
        <f>SUM(E25-G25+F25)</f>
        <v>0.022577199074074072</v>
      </c>
      <c r="I25" s="10">
        <f>H25*1.2</f>
        <v>0.027092638888888885</v>
      </c>
      <c r="J25" s="33">
        <v>0.009027777777777779</v>
      </c>
      <c r="K25" s="38">
        <v>0.013634259259259257</v>
      </c>
      <c r="L25" s="11">
        <f>SUM(K25-J25)</f>
        <v>0.004606481481481479</v>
      </c>
      <c r="M25" s="42">
        <v>0.03556712962962963</v>
      </c>
      <c r="N25" s="11">
        <f>SUM(M25-K25)</f>
        <v>0.021932870370370373</v>
      </c>
      <c r="O25" s="42">
        <v>0.04887731481481481</v>
      </c>
      <c r="P25" s="11">
        <f>SUM(O25-M25)</f>
        <v>0.013310185185185182</v>
      </c>
      <c r="Q25" s="11">
        <f>SUM(L25+N25+P25)</f>
        <v>0.03984953703703703</v>
      </c>
      <c r="R25" s="11">
        <f>SUM(I25+O25)</f>
        <v>0.0759699537037037</v>
      </c>
      <c r="S25" s="3">
        <f>IF(Q25&gt;0,IF(Q25&lt;C25,"New Fastest Time!!",""),"")</f>
      </c>
      <c r="T25" s="3">
        <v>4</v>
      </c>
      <c r="U25" s="3" t="s">
        <v>86</v>
      </c>
      <c r="V25" s="3"/>
    </row>
    <row r="26" spans="1:22" ht="15.75">
      <c r="A26" s="20" t="s">
        <v>77</v>
      </c>
      <c r="B26" s="21">
        <v>162</v>
      </c>
      <c r="C26" s="32">
        <v>0.040625</v>
      </c>
      <c r="D26" s="8">
        <v>0.05555555555555555</v>
      </c>
      <c r="E26" s="8">
        <f>SUM(D26-C26)</f>
        <v>0.014930555555555551</v>
      </c>
      <c r="F26" s="8">
        <v>0.0010416666666666667</v>
      </c>
      <c r="G26" s="8">
        <f>SUM(E26*3%)</f>
        <v>0.0004479166666666665</v>
      </c>
      <c r="H26" s="10">
        <f>SUM(E26-G26+F26)</f>
        <v>0.015524305555555552</v>
      </c>
      <c r="I26" s="10">
        <f>H26*1.2</f>
        <v>0.018629166666666662</v>
      </c>
      <c r="J26" s="33">
        <v>0.009027777777777779</v>
      </c>
      <c r="K26" s="38">
        <v>0.015474537037037038</v>
      </c>
      <c r="L26" s="11">
        <f>SUM(K26-J26)</f>
        <v>0.00644675925925926</v>
      </c>
      <c r="M26" s="39"/>
      <c r="N26" s="11">
        <f>SUM(M26-K26)</f>
        <v>-0.015474537037037038</v>
      </c>
      <c r="O26" s="45">
        <v>0.05738425925925925</v>
      </c>
      <c r="P26" s="11">
        <f>SUM(O26-M26)</f>
        <v>0.05738425925925925</v>
      </c>
      <c r="Q26" s="11">
        <f>SUM(L26+N26+P26)</f>
        <v>0.04835648148148147</v>
      </c>
      <c r="R26" s="11">
        <f>SUM(I26+O26)</f>
        <v>0.07601342592592591</v>
      </c>
      <c r="S26" s="3">
        <f>IF(Q26&gt;0,IF(Q26&lt;C26,"New Fastest Time!!",""),"")</f>
      </c>
      <c r="T26" s="3"/>
      <c r="U26" s="3"/>
      <c r="V26" s="3"/>
    </row>
    <row r="27" spans="1:22" ht="15.75">
      <c r="A27" s="9" t="s">
        <v>50</v>
      </c>
      <c r="B27" s="21">
        <v>166</v>
      </c>
      <c r="C27" s="32">
        <v>0.03846064814814815</v>
      </c>
      <c r="D27" s="8">
        <v>0.05555555555555555</v>
      </c>
      <c r="E27" s="8">
        <f>SUM(D27-C27)</f>
        <v>0.017094907407407406</v>
      </c>
      <c r="F27" s="8">
        <v>0.0010416666666666667</v>
      </c>
      <c r="G27" s="8">
        <f>SUM(E27*3%)</f>
        <v>0.0005128472222222222</v>
      </c>
      <c r="H27" s="10">
        <f>SUM(E27-G27+F27)</f>
        <v>0.01762372685185185</v>
      </c>
      <c r="I27" s="10">
        <f>H27*1.2</f>
        <v>0.021148472222222218</v>
      </c>
      <c r="J27" s="33">
        <v>0.009027777777777779</v>
      </c>
      <c r="K27" s="38">
        <v>0.014895833333333332</v>
      </c>
      <c r="L27" s="11">
        <f>SUM(K27-J27)</f>
        <v>0.0058680555555555534</v>
      </c>
      <c r="M27" s="39"/>
      <c r="N27" s="11">
        <f>SUM(M27-K27)</f>
        <v>-0.014895833333333332</v>
      </c>
      <c r="O27" s="45">
        <v>0.05502314814814815</v>
      </c>
      <c r="P27" s="11">
        <f>SUM(O27-M27)</f>
        <v>0.05502314814814815</v>
      </c>
      <c r="Q27" s="11">
        <f>SUM(L27+N27+P27)</f>
        <v>0.04599537037037037</v>
      </c>
      <c r="R27" s="11">
        <f>SUM(I27+O27)</f>
        <v>0.07617162037037037</v>
      </c>
      <c r="S27" s="3">
        <f>IF(Q27&gt;0,IF(Q27&lt;C27,"New Fastest Time!!",""),"")</f>
      </c>
      <c r="T27" s="3"/>
      <c r="U27" s="3"/>
      <c r="V27" s="3"/>
    </row>
    <row r="28" spans="1:22" ht="15.75">
      <c r="A28" s="9" t="s">
        <v>79</v>
      </c>
      <c r="B28" s="21">
        <v>158</v>
      </c>
      <c r="C28" s="32">
        <v>0.04149305555555556</v>
      </c>
      <c r="D28" s="8">
        <v>0.05555555555555555</v>
      </c>
      <c r="E28" s="8">
        <f>SUM(D28-C28)</f>
        <v>0.014062499999999992</v>
      </c>
      <c r="F28" s="8">
        <v>0.0010416666666666667</v>
      </c>
      <c r="G28" s="8">
        <f>SUM(E28*3%)</f>
        <v>0.0004218749999999997</v>
      </c>
      <c r="H28" s="10">
        <f>SUM(E28-G28+F28)</f>
        <v>0.014682291666666658</v>
      </c>
      <c r="I28" s="10">
        <f>H28*1.2</f>
        <v>0.01761874999999999</v>
      </c>
      <c r="J28" s="33">
        <v>0.009027777777777779</v>
      </c>
      <c r="K28" s="38">
        <v>0.015266203703703705</v>
      </c>
      <c r="L28" s="11">
        <f>SUM(K28-J28)</f>
        <v>0.006238425925925927</v>
      </c>
      <c r="M28" s="42">
        <v>0.04269675925925926</v>
      </c>
      <c r="N28" s="11">
        <f>SUM(M28-K28)</f>
        <v>0.027430555555555555</v>
      </c>
      <c r="O28" s="45">
        <v>0.05862268518518519</v>
      </c>
      <c r="P28" s="11">
        <f>SUM(O28-M28)</f>
        <v>0.015925925925925927</v>
      </c>
      <c r="Q28" s="11">
        <f>SUM(L28+N28+P28)</f>
        <v>0.04959490740740741</v>
      </c>
      <c r="R28" s="11">
        <f>SUM(I28+O28)</f>
        <v>0.07624143518518517</v>
      </c>
      <c r="S28" s="3">
        <f>IF(Q28&gt;0,IF(Q28&lt;C28,"New Fastest Time!!",""),"")</f>
      </c>
      <c r="T28" s="3"/>
      <c r="U28" s="3"/>
      <c r="V28" s="3"/>
    </row>
    <row r="29" spans="1:22" ht="15.75">
      <c r="A29" s="14" t="s">
        <v>30</v>
      </c>
      <c r="B29" s="21">
        <v>122</v>
      </c>
      <c r="C29" s="32">
        <v>0.03876157407407408</v>
      </c>
      <c r="D29" s="8">
        <v>0.05555555555555555</v>
      </c>
      <c r="E29" s="8">
        <f>SUM(D29-C29)</f>
        <v>0.016793981481481472</v>
      </c>
      <c r="F29" s="8"/>
      <c r="G29" s="8">
        <f>SUM(E29*3%)</f>
        <v>0.0005038194444444441</v>
      </c>
      <c r="H29" s="10">
        <f>SUM(E29-G29+F29)</f>
        <v>0.016290162037037027</v>
      </c>
      <c r="I29" s="10">
        <f>H29*1.2</f>
        <v>0.01954819444444443</v>
      </c>
      <c r="J29" s="33">
        <v>0.009027777777777779</v>
      </c>
      <c r="K29" s="38">
        <v>0.01521990740740741</v>
      </c>
      <c r="L29" s="11">
        <f>SUM(K29-J29)</f>
        <v>0.006192129629629631</v>
      </c>
      <c r="M29" s="49">
        <v>0.04016203703703704</v>
      </c>
      <c r="N29" s="11">
        <f>SUM(M29-K29)</f>
        <v>0.024942129629629627</v>
      </c>
      <c r="O29" s="45">
        <v>0.05672453703703704</v>
      </c>
      <c r="P29" s="11">
        <f>SUM(O29-M29)</f>
        <v>0.0165625</v>
      </c>
      <c r="Q29" s="11">
        <f>SUM(L29+N29+P29)</f>
        <v>0.04769675925925926</v>
      </c>
      <c r="R29" s="11">
        <f>SUM(I29+O29)</f>
        <v>0.07627273148148148</v>
      </c>
      <c r="S29" s="3">
        <f>IF(Q29&gt;0,IF(Q29&lt;C29,"New Fastest Time!!",""),"")</f>
      </c>
      <c r="T29" s="3">
        <v>3</v>
      </c>
      <c r="U29" s="3" t="s">
        <v>86</v>
      </c>
      <c r="V29" s="3"/>
    </row>
    <row r="30" spans="1:22" ht="15.75">
      <c r="A30" s="17" t="s">
        <v>47</v>
      </c>
      <c r="B30" s="21">
        <v>2</v>
      </c>
      <c r="C30" s="32">
        <v>0.031006944444444445</v>
      </c>
      <c r="D30" s="8">
        <v>0.05555555555555555</v>
      </c>
      <c r="E30" s="8">
        <f>SUM(D30-C30)</f>
        <v>0.024548611111111108</v>
      </c>
      <c r="F30" s="8"/>
      <c r="G30" s="8">
        <f>SUM(E30*3%)</f>
        <v>0.0007364583333333332</v>
      </c>
      <c r="H30" s="10">
        <f>SUM(E30-G30+F30)</f>
        <v>0.023812152777777776</v>
      </c>
      <c r="I30" s="10">
        <f>H30*1.2</f>
        <v>0.02857458333333333</v>
      </c>
      <c r="J30" s="33">
        <v>0.009027777777777779</v>
      </c>
      <c r="K30" s="38">
        <v>0.01400462962962963</v>
      </c>
      <c r="L30" s="11">
        <f>SUM(K30-J30)</f>
        <v>0.004976851851851852</v>
      </c>
      <c r="M30" s="42">
        <v>0.035023148148148144</v>
      </c>
      <c r="N30" s="11">
        <f>SUM(M30-K30)</f>
        <v>0.021018518518518513</v>
      </c>
      <c r="O30" s="42">
        <v>0.04770833333333333</v>
      </c>
      <c r="P30" s="11">
        <f>SUM(O30-M30)</f>
        <v>0.012685185185185188</v>
      </c>
      <c r="Q30" s="11">
        <f>SUM(L30+N30+P30)</f>
        <v>0.03868055555555555</v>
      </c>
      <c r="R30" s="11">
        <f>SUM(I30+O30)</f>
        <v>0.07628291666666666</v>
      </c>
      <c r="S30" s="3">
        <f>IF(Q30&gt;0,IF(Q30&lt;C30,"New Fastest Time!!",""),"")</f>
      </c>
      <c r="T30" s="3">
        <v>3</v>
      </c>
      <c r="U30" s="3" t="s">
        <v>86</v>
      </c>
      <c r="V30" s="3"/>
    </row>
    <row r="31" spans="1:22" ht="15.75">
      <c r="A31" s="14" t="s">
        <v>57</v>
      </c>
      <c r="B31" s="21">
        <v>49</v>
      </c>
      <c r="C31" s="32">
        <v>0.0375462962962963</v>
      </c>
      <c r="D31" s="8">
        <v>0.05555555555555555</v>
      </c>
      <c r="E31" s="8">
        <f>SUM(D31-C31)</f>
        <v>0.018009259259259253</v>
      </c>
      <c r="F31" s="8"/>
      <c r="G31" s="16">
        <f>SUM(E31*3%)</f>
        <v>0.0005402777777777775</v>
      </c>
      <c r="H31" s="25">
        <f>SUM(E31-G31+F31)</f>
        <v>0.017468981481481474</v>
      </c>
      <c r="I31" s="10">
        <f>H31*1.2</f>
        <v>0.020962777777777768</v>
      </c>
      <c r="J31" s="33">
        <v>0.009027777777777779</v>
      </c>
      <c r="K31" s="38">
        <v>0.0140625</v>
      </c>
      <c r="L31" s="11">
        <f>SUM(K31-J31)</f>
        <v>0.005034722222222222</v>
      </c>
      <c r="M31" s="42">
        <v>0.03903935185185185</v>
      </c>
      <c r="N31" s="11">
        <f>SUM(M31-K31)</f>
        <v>0.024976851851851854</v>
      </c>
      <c r="O31" s="45">
        <v>0.05533564814814815</v>
      </c>
      <c r="P31" s="11">
        <f>SUM(O31-M31)</f>
        <v>0.016296296296296295</v>
      </c>
      <c r="Q31" s="11">
        <f>SUM(L31+N31+P31)</f>
        <v>0.046307870370370374</v>
      </c>
      <c r="R31" s="11">
        <f>SUM(I31+O31)</f>
        <v>0.07629842592592592</v>
      </c>
      <c r="S31" s="3">
        <f>IF(Q31&gt;0,IF(Q31&lt;C31,"New Fastest Time!!",""),"")</f>
      </c>
      <c r="T31" s="3">
        <v>3</v>
      </c>
      <c r="U31" s="3" t="s">
        <v>86</v>
      </c>
      <c r="V31" s="3"/>
    </row>
    <row r="32" spans="1:22" ht="15.75">
      <c r="A32" s="17" t="s">
        <v>21</v>
      </c>
      <c r="B32" s="21">
        <v>48</v>
      </c>
      <c r="C32" s="32">
        <v>0.03630787037037037</v>
      </c>
      <c r="D32" s="8">
        <v>0.05555555555555555</v>
      </c>
      <c r="E32" s="8">
        <f>SUM(D32-C32)</f>
        <v>0.01924768518518518</v>
      </c>
      <c r="F32" s="8"/>
      <c r="G32" s="8">
        <f>SUM(E32*3%)</f>
        <v>0.0005774305555555554</v>
      </c>
      <c r="H32" s="10">
        <f>SUM(E32-G32+F32)</f>
        <v>0.018670254629629623</v>
      </c>
      <c r="I32" s="10">
        <f>H32*1.2</f>
        <v>0.02240430555555555</v>
      </c>
      <c r="J32" s="33">
        <v>0.009027777777777779</v>
      </c>
      <c r="K32" s="38">
        <v>0.01528935185185185</v>
      </c>
      <c r="L32" s="11">
        <f>SUM(K32-J32)</f>
        <v>0.006261574074074072</v>
      </c>
      <c r="M32" s="42">
        <v>0.03886574074074074</v>
      </c>
      <c r="N32" s="11">
        <f>SUM(M32-K32)</f>
        <v>0.02357638888888889</v>
      </c>
      <c r="O32" s="45">
        <v>0.05395833333333333</v>
      </c>
      <c r="P32" s="11">
        <f>SUM(O32-M32)</f>
        <v>0.015092592592592588</v>
      </c>
      <c r="Q32" s="11">
        <f>SUM(L32+N32+P32)</f>
        <v>0.04493055555555555</v>
      </c>
      <c r="R32" s="11">
        <f>SUM(I32+O32)</f>
        <v>0.07636263888888888</v>
      </c>
      <c r="S32" s="3">
        <f>IF(Q32&gt;0,IF(Q32&lt;C32,"New Fastest Time!!",""),"")</f>
      </c>
      <c r="T32" s="3">
        <v>3</v>
      </c>
      <c r="U32" s="3" t="s">
        <v>86</v>
      </c>
      <c r="V32" s="3"/>
    </row>
    <row r="33" spans="1:22" ht="15.75">
      <c r="A33" s="14" t="s">
        <v>16</v>
      </c>
      <c r="B33" s="21">
        <v>110</v>
      </c>
      <c r="C33" s="32">
        <v>0.04034722222222223</v>
      </c>
      <c r="D33" s="8">
        <v>0.05555555555555555</v>
      </c>
      <c r="E33" s="8">
        <f>SUM(D33-C33)</f>
        <v>0.015208333333333324</v>
      </c>
      <c r="F33" s="8"/>
      <c r="G33" s="8">
        <f>SUM(E33*3%)</f>
        <v>0.0004562499999999997</v>
      </c>
      <c r="H33" s="10">
        <f>SUM(E33-G33+F33)</f>
        <v>0.014752083333333324</v>
      </c>
      <c r="I33" s="10">
        <f>H33*1.2</f>
        <v>0.01770249999999999</v>
      </c>
      <c r="J33" s="33">
        <v>0.009027777777777779</v>
      </c>
      <c r="K33" s="38">
        <v>0.015150462962962963</v>
      </c>
      <c r="L33" s="11">
        <f>SUM(K33-J33)</f>
        <v>0.006122685185185184</v>
      </c>
      <c r="M33" s="41"/>
      <c r="N33" s="11">
        <f>SUM(M33-K33)</f>
        <v>-0.015150462962962963</v>
      </c>
      <c r="O33" s="45">
        <v>0.05898148148148149</v>
      </c>
      <c r="P33" s="11">
        <f>SUM(O33-M33)</f>
        <v>0.05898148148148149</v>
      </c>
      <c r="Q33" s="11">
        <f>SUM(L33+N33+P33)</f>
        <v>0.04995370370370371</v>
      </c>
      <c r="R33" s="11">
        <f>SUM(I33+O33)</f>
        <v>0.07668398148148148</v>
      </c>
      <c r="S33" s="3">
        <f>IF(Q33&gt;0,IF(Q33&lt;C33,"New Fastest Time!!",""),"")</f>
      </c>
      <c r="T33" s="3">
        <v>3</v>
      </c>
      <c r="U33" s="3" t="s">
        <v>86</v>
      </c>
      <c r="V33" s="3"/>
    </row>
    <row r="34" spans="1:22" ht="15.75">
      <c r="A34" s="22" t="s">
        <v>45</v>
      </c>
      <c r="B34" s="21">
        <v>44</v>
      </c>
      <c r="C34" s="32">
        <v>0.04010416666666667</v>
      </c>
      <c r="D34" s="8">
        <v>0.05555555555555555</v>
      </c>
      <c r="E34" s="8">
        <f>SUM(D34-C34)</f>
        <v>0.015451388888888883</v>
      </c>
      <c r="F34" s="8"/>
      <c r="G34" s="8">
        <f>SUM(E34*3%)</f>
        <v>0.00046354166666666646</v>
      </c>
      <c r="H34" s="10">
        <f>SUM(E34-G34+F34)</f>
        <v>0.014987847222222217</v>
      </c>
      <c r="I34" s="10">
        <f>H34*1.2</f>
        <v>0.01798541666666666</v>
      </c>
      <c r="J34" s="33">
        <v>0.009027777777777779</v>
      </c>
      <c r="K34" s="38">
        <v>0.01480324074074074</v>
      </c>
      <c r="L34" s="11">
        <f>SUM(K34-J34)</f>
        <v>0.005775462962962961</v>
      </c>
      <c r="M34" s="42">
        <v>0.04270833333333333</v>
      </c>
      <c r="N34" s="11">
        <f>SUM(M34-K34)</f>
        <v>0.027905092592592586</v>
      </c>
      <c r="O34" s="45">
        <v>0.05886574074074074</v>
      </c>
      <c r="P34" s="11">
        <f>SUM(O34-M34)</f>
        <v>0.016157407407407412</v>
      </c>
      <c r="Q34" s="11">
        <f>SUM(L34+N34+P34)</f>
        <v>0.04983796296296296</v>
      </c>
      <c r="R34" s="11">
        <f>SUM(I34+O34)</f>
        <v>0.0768511574074074</v>
      </c>
      <c r="S34" s="3">
        <f>IF(Q34&gt;0,IF(Q34&lt;C34,"New Fastest Time!!",""),"")</f>
      </c>
      <c r="T34" s="3">
        <v>4</v>
      </c>
      <c r="U34" s="3" t="s">
        <v>86</v>
      </c>
      <c r="V34" s="3"/>
    </row>
    <row r="35" spans="1:22" ht="15.75">
      <c r="A35" s="12" t="s">
        <v>39</v>
      </c>
      <c r="B35" s="21">
        <v>22</v>
      </c>
      <c r="C35" s="32">
        <v>0.043368055555555556</v>
      </c>
      <c r="D35" s="8">
        <v>0.05555555555555555</v>
      </c>
      <c r="E35" s="8">
        <f>SUM(D35-C35)</f>
        <v>0.012187499999999997</v>
      </c>
      <c r="F35" s="8"/>
      <c r="G35" s="8">
        <f>SUM(E35*3%)</f>
        <v>0.0003656249999999999</v>
      </c>
      <c r="H35" s="10">
        <f>SUM(E35-G35+F35)</f>
        <v>0.011821874999999997</v>
      </c>
      <c r="I35" s="10">
        <f>H35*1.2</f>
        <v>0.014186249999999996</v>
      </c>
      <c r="J35" s="33">
        <v>0.009027777777777779</v>
      </c>
      <c r="K35" s="38">
        <v>0.015613425925925926</v>
      </c>
      <c r="L35" s="11">
        <f>SUM(K35-J35)</f>
        <v>0.006585648148148148</v>
      </c>
      <c r="M35" s="42">
        <v>0.04299768518518519</v>
      </c>
      <c r="N35" s="11">
        <f>SUM(M35-K35)</f>
        <v>0.02738425925925926</v>
      </c>
      <c r="O35" s="45">
        <v>0.06278935185185185</v>
      </c>
      <c r="P35" s="11">
        <f>SUM(O35-M35)</f>
        <v>0.01979166666666666</v>
      </c>
      <c r="Q35" s="11">
        <f>SUM(L35+N35+P35)</f>
        <v>0.053761574074074066</v>
      </c>
      <c r="R35" s="11">
        <f>SUM(I35+O35)</f>
        <v>0.07697560185185184</v>
      </c>
      <c r="S35" s="3">
        <f>IF(Q35&gt;0,IF(Q35&lt;C35,"New Fastest Time!!",""),"")</f>
      </c>
      <c r="T35" s="3">
        <v>4</v>
      </c>
      <c r="U35" s="3" t="s">
        <v>86</v>
      </c>
      <c r="V35" s="1"/>
    </row>
    <row r="36" spans="1:22" ht="15.75">
      <c r="A36" s="14" t="s">
        <v>23</v>
      </c>
      <c r="B36" s="21">
        <v>75</v>
      </c>
      <c r="C36" s="32">
        <v>0.0362962962962963</v>
      </c>
      <c r="D36" s="8">
        <v>0.05555555555555555</v>
      </c>
      <c r="E36" s="8">
        <f>SUM(D36-C36)</f>
        <v>0.019259259259259254</v>
      </c>
      <c r="F36" s="8"/>
      <c r="G36" s="8">
        <f>SUM(E36*3%)</f>
        <v>0.0005777777777777776</v>
      </c>
      <c r="H36" s="10">
        <f>SUM(E36-G36+F36)</f>
        <v>0.018681481481481476</v>
      </c>
      <c r="I36" s="10">
        <f>H36*1.2</f>
        <v>0.02241777777777777</v>
      </c>
      <c r="J36" s="33">
        <v>0.009027777777777779</v>
      </c>
      <c r="K36" s="38">
        <v>0.014710648148148148</v>
      </c>
      <c r="L36" s="11">
        <f>SUM(K36-J36)</f>
        <v>0.005682870370370369</v>
      </c>
      <c r="M36" s="42">
        <v>0.03991898148148148</v>
      </c>
      <c r="N36" s="11">
        <f>SUM(M36-K36)</f>
        <v>0.025208333333333333</v>
      </c>
      <c r="O36" s="45">
        <v>0.05457175925925926</v>
      </c>
      <c r="P36" s="11">
        <f>SUM(O36-M36)</f>
        <v>0.014652777777777778</v>
      </c>
      <c r="Q36" s="11">
        <f>SUM(L36+N36+P36)</f>
        <v>0.04554398148148148</v>
      </c>
      <c r="R36" s="11">
        <f>SUM(I36+O36)</f>
        <v>0.07698953703703702</v>
      </c>
      <c r="S36" s="3">
        <f>IF(Q36&gt;0,IF(Q36&lt;C36,"New Fastest Time!!",""),"")</f>
      </c>
      <c r="T36" s="3">
        <v>3</v>
      </c>
      <c r="U36" s="3" t="s">
        <v>86</v>
      </c>
      <c r="V36" s="3"/>
    </row>
    <row r="37" spans="1:22" ht="15.75">
      <c r="A37" s="14" t="s">
        <v>36</v>
      </c>
      <c r="B37" s="21">
        <v>51</v>
      </c>
      <c r="C37" s="32">
        <v>0.03615740740740741</v>
      </c>
      <c r="D37" s="8">
        <v>0.05555555555555555</v>
      </c>
      <c r="E37" s="8">
        <f>SUM(D37-C37)</f>
        <v>0.019398148148148144</v>
      </c>
      <c r="F37" s="8"/>
      <c r="G37" s="8">
        <f>SUM(E37*3%)</f>
        <v>0.0005819444444444443</v>
      </c>
      <c r="H37" s="10">
        <f>SUM(E37-G37+F37)</f>
        <v>0.0188162037037037</v>
      </c>
      <c r="I37" s="10">
        <f>H37*1.2</f>
        <v>0.02257944444444444</v>
      </c>
      <c r="J37" s="33">
        <v>0.009027777777777779</v>
      </c>
      <c r="K37" s="38">
        <v>0.014560185185185183</v>
      </c>
      <c r="L37" s="11">
        <f>SUM(K37-J37)</f>
        <v>0.005532407407407404</v>
      </c>
      <c r="M37" s="39"/>
      <c r="N37" s="11">
        <f>SUM(M37-K37)</f>
        <v>-0.014560185185185183</v>
      </c>
      <c r="O37" s="45">
        <v>0.0566550925925926</v>
      </c>
      <c r="P37" s="11">
        <f>SUM(O37-M37)</f>
        <v>0.0566550925925926</v>
      </c>
      <c r="Q37" s="11">
        <f>SUM(L37+N37+P37)</f>
        <v>0.04762731481481482</v>
      </c>
      <c r="R37" s="11">
        <f>SUM(I37+O37)</f>
        <v>0.07923453703703703</v>
      </c>
      <c r="S37" s="3">
        <f>IF(Q37&gt;0,IF(Q37&lt;C37,"New Fastest Time!!",""),"")</f>
      </c>
      <c r="T37" s="3">
        <v>4</v>
      </c>
      <c r="U37" s="3" t="s">
        <v>86</v>
      </c>
      <c r="V37" s="3"/>
    </row>
    <row r="38" spans="1:22" ht="15.75">
      <c r="A38" s="34" t="s">
        <v>64</v>
      </c>
      <c r="B38" s="21">
        <v>20</v>
      </c>
      <c r="C38" s="32">
        <v>0.040393518518518516</v>
      </c>
      <c r="D38" s="8">
        <v>0.05555555555555555</v>
      </c>
      <c r="E38" s="8">
        <f>SUM(D38-C38)</f>
        <v>0.015162037037037036</v>
      </c>
      <c r="F38" s="8">
        <v>0.001388888888888889</v>
      </c>
      <c r="G38" s="8">
        <f>SUM(E38*3%)</f>
        <v>0.00045486111111111107</v>
      </c>
      <c r="H38" s="10">
        <f>SUM(E38-G38+F38)</f>
        <v>0.016096064814814813</v>
      </c>
      <c r="I38" s="10">
        <f>H38*1.2</f>
        <v>0.019315277777777775</v>
      </c>
      <c r="J38" s="33">
        <v>0.009027777777777779</v>
      </c>
      <c r="K38" s="38">
        <v>0.01511574074074074</v>
      </c>
      <c r="L38" s="11">
        <f>SUM(K38-J38)</f>
        <v>0.006087962962962962</v>
      </c>
      <c r="M38" s="42">
        <v>0.042847222222222224</v>
      </c>
      <c r="N38" s="11">
        <f>SUM(M38-K38)</f>
        <v>0.027731481481481482</v>
      </c>
      <c r="O38" s="45">
        <v>0.06</v>
      </c>
      <c r="P38" s="11">
        <f>SUM(O38-M38)</f>
        <v>0.017152777777777774</v>
      </c>
      <c r="Q38" s="11">
        <f>SUM(L38+N38+P38)</f>
        <v>0.05097222222222222</v>
      </c>
      <c r="R38" s="11">
        <f>SUM(I38+O38)</f>
        <v>0.07931527777777778</v>
      </c>
      <c r="S38" s="3">
        <f>IF(Q38&gt;0,IF(Q38&lt;C38,"New Fastest Time!!",""),"")</f>
      </c>
      <c r="T38" s="3"/>
      <c r="U38" s="3"/>
      <c r="V38" s="3"/>
    </row>
    <row r="39" spans="1:22" ht="15.75">
      <c r="A39" s="9" t="s">
        <v>67</v>
      </c>
      <c r="B39" s="21">
        <v>81</v>
      </c>
      <c r="C39" s="32">
        <v>0.0384375</v>
      </c>
      <c r="D39" s="8">
        <v>0.05555555555555555</v>
      </c>
      <c r="E39" s="8">
        <f>SUM(D39-C39)</f>
        <v>0.017118055555555553</v>
      </c>
      <c r="F39" s="8">
        <v>0.001736111111111111</v>
      </c>
      <c r="G39" s="8">
        <f>SUM(E39*3%)</f>
        <v>0.0005135416666666666</v>
      </c>
      <c r="H39" s="10">
        <f>SUM(E39-G39+F39)</f>
        <v>0.018340625</v>
      </c>
      <c r="I39" s="10">
        <f>H39*1.2</f>
        <v>0.022008749999999997</v>
      </c>
      <c r="J39" s="33">
        <v>0.009027777777777779</v>
      </c>
      <c r="K39" s="38">
        <v>0.015671296296296298</v>
      </c>
      <c r="L39" s="11">
        <f>SUM(K39-J39)</f>
        <v>0.006643518518518519</v>
      </c>
      <c r="M39" s="41"/>
      <c r="N39" s="11">
        <f>SUM(M39-K39)</f>
        <v>-0.015671296296296298</v>
      </c>
      <c r="O39" s="45">
        <v>0.05758101851851852</v>
      </c>
      <c r="P39" s="11">
        <f>SUM(O39-M39)</f>
        <v>0.05758101851851852</v>
      </c>
      <c r="Q39" s="11">
        <f>SUM(L39+N39+P39)</f>
        <v>0.04855324074074074</v>
      </c>
      <c r="R39" s="11">
        <f>SUM(I39+O39)</f>
        <v>0.07958976851851851</v>
      </c>
      <c r="S39" s="3">
        <f>IF(Q39&gt;0,IF(Q39&lt;C39,"New Fastest Time!!",""),"")</f>
      </c>
      <c r="T39" s="3"/>
      <c r="U39" s="3"/>
      <c r="V39" s="3"/>
    </row>
    <row r="40" spans="1:22" ht="15.75">
      <c r="A40" s="35" t="s">
        <v>69</v>
      </c>
      <c r="B40" s="21">
        <v>139</v>
      </c>
      <c r="C40" s="32">
        <v>0.04189814814814815</v>
      </c>
      <c r="D40" s="8">
        <v>0.05555555555555555</v>
      </c>
      <c r="E40" s="8">
        <f>SUM(D40-C40)</f>
        <v>0.013657407407407403</v>
      </c>
      <c r="F40" s="8">
        <v>0.001388888888888889</v>
      </c>
      <c r="G40" s="8">
        <f>SUM(E40*3%)</f>
        <v>0.0004097222222222221</v>
      </c>
      <c r="H40" s="10">
        <f>SUM(E40-G40+F40)</f>
        <v>0.01463657407407407</v>
      </c>
      <c r="I40" s="10">
        <f>H40*1.2</f>
        <v>0.017563888888888882</v>
      </c>
      <c r="J40" s="33">
        <v>0.009027777777777779</v>
      </c>
      <c r="K40" s="38">
        <v>0.01693287037037037</v>
      </c>
      <c r="L40" s="11">
        <f>SUM(K40-J40)</f>
        <v>0.00790509259259259</v>
      </c>
      <c r="M40" s="49">
        <v>0.04511574074074074</v>
      </c>
      <c r="N40" s="11">
        <f>SUM(M40-K40)</f>
        <v>0.028182870370370372</v>
      </c>
      <c r="O40" s="45">
        <v>0.06221064814814815</v>
      </c>
      <c r="P40" s="11">
        <f>SUM(O40-M40)</f>
        <v>0.017094907407407406</v>
      </c>
      <c r="Q40" s="11">
        <f>SUM(L40+N40+P40)</f>
        <v>0.053182870370370366</v>
      </c>
      <c r="R40" s="11">
        <f>SUM(I40+O40)</f>
        <v>0.07977453703703703</v>
      </c>
      <c r="S40" s="3">
        <f>IF(Q40&gt;0,IF(Q40&lt;C40,"New Fastest Time!!",""),"")</f>
      </c>
      <c r="T40" s="3"/>
      <c r="U40" s="3"/>
      <c r="V40" s="3"/>
    </row>
    <row r="41" spans="1:22" ht="15.75">
      <c r="A41" s="35" t="s">
        <v>68</v>
      </c>
      <c r="B41" s="21">
        <v>101</v>
      </c>
      <c r="C41" s="32">
        <v>0.04050925925925926</v>
      </c>
      <c r="D41" s="8">
        <v>0.05555555555555555</v>
      </c>
      <c r="E41" s="8">
        <f>SUM(D41-C41)</f>
        <v>0.015046296296296294</v>
      </c>
      <c r="F41" s="8">
        <v>0.0010416666666666667</v>
      </c>
      <c r="G41" s="8">
        <f>SUM(E41*3%)</f>
        <v>0.0004513888888888888</v>
      </c>
      <c r="H41" s="10">
        <f>SUM(E41-G41+F41)</f>
        <v>0.015636574074074074</v>
      </c>
      <c r="I41" s="10">
        <f>H41*1.2</f>
        <v>0.01876388888888889</v>
      </c>
      <c r="J41" s="33">
        <v>0.009027777777777779</v>
      </c>
      <c r="K41" s="38">
        <v>0.016307870370370372</v>
      </c>
      <c r="L41" s="11">
        <f>SUM(K41-J41)</f>
        <v>0.007280092592592593</v>
      </c>
      <c r="M41" s="42">
        <v>0.044583333333333336</v>
      </c>
      <c r="N41" s="11">
        <f>SUM(M41-K41)</f>
        <v>0.028275462962962964</v>
      </c>
      <c r="O41" s="45">
        <v>0.0625</v>
      </c>
      <c r="P41" s="11">
        <f>SUM(O41-M41)</f>
        <v>0.017916666666666664</v>
      </c>
      <c r="Q41" s="11">
        <f>SUM(L41+N41+P41)</f>
        <v>0.05347222222222222</v>
      </c>
      <c r="R41" s="11">
        <f>SUM(I41+O41)</f>
        <v>0.08126388888888889</v>
      </c>
      <c r="S41" s="3">
        <f>IF(Q41&gt;0,IF(Q41&lt;C41,"New Fastest Time!!",""),"")</f>
      </c>
      <c r="T41" s="3"/>
      <c r="U41" s="3"/>
      <c r="V41" s="3"/>
    </row>
    <row r="42" spans="1:22" ht="15.75">
      <c r="A42" s="57" t="s">
        <v>26</v>
      </c>
      <c r="B42" s="61">
        <v>61</v>
      </c>
      <c r="C42" s="58">
        <v>0.03806712962962963</v>
      </c>
      <c r="D42" s="54">
        <v>0.05555555555555555</v>
      </c>
      <c r="E42" s="54">
        <f>SUM(D42-C42)</f>
        <v>0.01748842592592592</v>
      </c>
      <c r="F42" s="54"/>
      <c r="G42" s="54">
        <f>SUM(E42*3%)</f>
        <v>0.0005246527777777776</v>
      </c>
      <c r="H42" s="55">
        <f>SUM(E42-G42+F42)</f>
        <v>0.016963773148148144</v>
      </c>
      <c r="I42" s="55">
        <f>H42*1.2</f>
        <v>0.020356527777777772</v>
      </c>
      <c r="J42" s="47">
        <v>0.009027777777777779</v>
      </c>
      <c r="K42" s="48">
        <v>0.015185185185185185</v>
      </c>
      <c r="L42" s="56">
        <f>SUM(K42-J42)</f>
        <v>0.006157407407407407</v>
      </c>
      <c r="M42" s="39"/>
      <c r="N42" s="11" t="s">
        <v>121</v>
      </c>
      <c r="O42" s="43"/>
      <c r="P42" s="11"/>
      <c r="Q42" s="11"/>
      <c r="R42" s="11"/>
      <c r="S42" s="3">
        <f>IF(Q42&gt;0,IF(Q42&lt;C42,"New Fastest Time!!",""),"")</f>
      </c>
      <c r="T42" s="3"/>
      <c r="U42" s="3"/>
      <c r="V42" s="3"/>
    </row>
    <row r="43" spans="1:22" ht="15.75">
      <c r="A43" s="35"/>
      <c r="B43" s="21"/>
      <c r="C43" s="32"/>
      <c r="D43" s="8"/>
      <c r="E43" s="8"/>
      <c r="F43" s="8"/>
      <c r="G43" s="8"/>
      <c r="H43" s="10"/>
      <c r="I43" s="10"/>
      <c r="J43" s="33"/>
      <c r="K43" s="38"/>
      <c r="L43" s="11"/>
      <c r="M43" s="42"/>
      <c r="N43" s="11"/>
      <c r="O43" s="45"/>
      <c r="P43" s="11"/>
      <c r="Q43" s="11"/>
      <c r="R43" s="11"/>
      <c r="S43" s="3"/>
      <c r="T43" s="3"/>
      <c r="U43" s="3"/>
      <c r="V43" s="3"/>
    </row>
    <row r="44" spans="1:22" ht="15.75">
      <c r="A44" s="59" t="s">
        <v>122</v>
      </c>
      <c r="B44" s="21"/>
      <c r="C44" s="32"/>
      <c r="D44" s="8"/>
      <c r="E44" s="8"/>
      <c r="F44" s="8"/>
      <c r="G44" s="8"/>
      <c r="H44" s="10"/>
      <c r="I44" s="10"/>
      <c r="J44" s="33"/>
      <c r="K44" s="38"/>
      <c r="L44" s="11"/>
      <c r="M44" s="42"/>
      <c r="N44" s="11"/>
      <c r="O44" s="45"/>
      <c r="P44" s="11"/>
      <c r="Q44" s="11"/>
      <c r="R44" s="11"/>
      <c r="S44" s="3"/>
      <c r="T44" s="3"/>
      <c r="U44" s="3"/>
      <c r="V44" s="3"/>
    </row>
    <row r="45" spans="1:22" ht="15.75">
      <c r="A45" s="9" t="s">
        <v>91</v>
      </c>
      <c r="B45" s="21">
        <v>168</v>
      </c>
      <c r="C45" s="32"/>
      <c r="D45" s="8"/>
      <c r="E45" s="8"/>
      <c r="F45" s="8"/>
      <c r="G45" s="8"/>
      <c r="H45" s="10"/>
      <c r="I45" s="10"/>
      <c r="J45" s="33">
        <v>0.009027777777777779</v>
      </c>
      <c r="K45" s="38">
        <v>0.015405092592592593</v>
      </c>
      <c r="L45" s="11">
        <f>SUM(K45-J45)</f>
        <v>0.006377314814814815</v>
      </c>
      <c r="M45" s="42">
        <v>0.044652777777777784</v>
      </c>
      <c r="N45" s="11">
        <f>SUM(M45-K45)</f>
        <v>0.02924768518518519</v>
      </c>
      <c r="O45" s="45">
        <v>0.061793981481481484</v>
      </c>
      <c r="P45" s="11">
        <f>SUM(O45-M45)</f>
        <v>0.0171412037037037</v>
      </c>
      <c r="Q45" s="11">
        <f>SUM(L45+N45+P45)</f>
        <v>0.052766203703703704</v>
      </c>
      <c r="R45" s="11">
        <f>SUM(I45+O45)</f>
        <v>0.061793981481481484</v>
      </c>
      <c r="S45" s="3"/>
      <c r="T45" s="3"/>
      <c r="U45" s="3"/>
      <c r="V45" s="3"/>
    </row>
    <row r="46" spans="1:22" ht="15.75">
      <c r="A46" s="9" t="s">
        <v>92</v>
      </c>
      <c r="B46" s="21">
        <v>171</v>
      </c>
      <c r="C46" s="32"/>
      <c r="D46" s="8"/>
      <c r="E46" s="8"/>
      <c r="F46" s="8"/>
      <c r="G46" s="8"/>
      <c r="H46" s="10"/>
      <c r="I46" s="10"/>
      <c r="J46" s="33">
        <v>0.009027777777777779</v>
      </c>
      <c r="K46" s="38">
        <v>0.016377314814814813</v>
      </c>
      <c r="L46" s="11">
        <f>SUM(K46-J46)</f>
        <v>0.007349537037037035</v>
      </c>
      <c r="M46" s="42">
        <v>0.045370370370370366</v>
      </c>
      <c r="N46" s="11">
        <f>SUM(M46-K46)</f>
        <v>0.028993055555555553</v>
      </c>
      <c r="O46" s="45">
        <v>0.062141203703703705</v>
      </c>
      <c r="P46" s="11">
        <f>SUM(O46-M46)</f>
        <v>0.01677083333333334</v>
      </c>
      <c r="Q46" s="11">
        <f>SUM(L46+N46+P46)</f>
        <v>0.053113425925925925</v>
      </c>
      <c r="R46" s="11">
        <f>SUM(I46+O46)</f>
        <v>0.062141203703703705</v>
      </c>
      <c r="S46" s="3"/>
      <c r="T46" s="3"/>
      <c r="U46" s="3"/>
      <c r="V46" s="3"/>
    </row>
    <row r="47" spans="1:22" ht="15">
      <c r="A47" s="20" t="s">
        <v>93</v>
      </c>
      <c r="B47" s="62">
        <v>172</v>
      </c>
      <c r="C47" s="3"/>
      <c r="D47" s="3"/>
      <c r="E47" s="3"/>
      <c r="F47" s="9"/>
      <c r="G47" s="3"/>
      <c r="H47" s="3"/>
      <c r="I47" s="3"/>
      <c r="J47" s="3"/>
      <c r="K47" s="38">
        <v>0.005902777777777778</v>
      </c>
      <c r="L47" s="11">
        <f>SUM(K47-J47)</f>
        <v>0.005902777777777778</v>
      </c>
      <c r="M47" s="42">
        <v>0.03517361111111111</v>
      </c>
      <c r="N47" s="11">
        <f>SUM(M47-K47)</f>
        <v>0.02927083333333333</v>
      </c>
      <c r="O47" s="45">
        <v>0.05377314814814815</v>
      </c>
      <c r="P47" s="11">
        <f>SUM(O47-M47)</f>
        <v>0.018599537037037046</v>
      </c>
      <c r="Q47" s="11">
        <f>SUM(L47+N47+P47)</f>
        <v>0.05377314814814815</v>
      </c>
      <c r="R47" s="11">
        <f>SUM(I47+O47)</f>
        <v>0.05377314814814815</v>
      </c>
      <c r="S47" s="3" t="e">
        <f>IF(#REF!&gt;0,IF(#REF!&lt;#REF!,"New Fastest Time!!",""),"")</f>
        <v>#REF!</v>
      </c>
      <c r="T47" s="3"/>
      <c r="U47" s="3"/>
      <c r="V47" s="3"/>
    </row>
    <row r="48" spans="2:17" ht="15">
      <c r="B48" s="60"/>
      <c r="F48" s="18"/>
      <c r="K48" s="37"/>
      <c r="M48" s="39"/>
      <c r="N48" s="63"/>
      <c r="O48" s="64"/>
      <c r="P48" s="63"/>
      <c r="Q48" s="63"/>
    </row>
    <row r="49" spans="1:17" ht="15.75">
      <c r="A49" s="67" t="s">
        <v>126</v>
      </c>
      <c r="B49" s="60">
        <v>1</v>
      </c>
      <c r="F49" s="18"/>
      <c r="K49" s="37"/>
      <c r="L49" t="s">
        <v>127</v>
      </c>
      <c r="M49" s="39"/>
      <c r="N49" s="65"/>
      <c r="O49" s="64"/>
      <c r="P49" s="65"/>
      <c r="Q49" s="65"/>
    </row>
    <row r="50" spans="2:19" ht="15">
      <c r="B50" s="60">
        <v>2</v>
      </c>
      <c r="F50" s="18"/>
      <c r="K50" s="37"/>
      <c r="L50" t="s">
        <v>128</v>
      </c>
      <c r="M50" s="39"/>
      <c r="O50" s="43"/>
      <c r="S50" t="e">
        <f>IF(#REF!&gt;0,IF(#REF!&lt;#REF!,"New Fastest Time!!",""),"")</f>
        <v>#REF!</v>
      </c>
    </row>
    <row r="51" spans="2:19" ht="15">
      <c r="B51" s="60">
        <v>3</v>
      </c>
      <c r="F51" s="18"/>
      <c r="K51" s="37"/>
      <c r="L51" t="s">
        <v>129</v>
      </c>
      <c r="M51" s="39"/>
      <c r="O51" s="43"/>
      <c r="S51" t="e">
        <f>IF(#REF!&gt;0,IF(#REF!&lt;#REF!,"New Fastest Time!!",""),"")</f>
        <v>#REF!</v>
      </c>
    </row>
    <row r="52" spans="2:19" ht="15">
      <c r="B52" s="60">
        <v>4</v>
      </c>
      <c r="F52" s="18"/>
      <c r="K52" s="37"/>
      <c r="L52" t="s">
        <v>130</v>
      </c>
      <c r="M52" s="39"/>
      <c r="O52" s="43"/>
      <c r="S52" t="e">
        <f>IF(#REF!&gt;0,IF(#REF!&lt;#REF!,"New Fastest Time!!",""),"")</f>
        <v>#REF!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0"/>
  <sheetViews>
    <sheetView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4.140625" style="0" customWidth="1"/>
    <col min="2" max="2" width="10.8515625" style="60" customWidth="1"/>
    <col min="3" max="3" width="13.7109375" style="0" hidden="1" customWidth="1"/>
    <col min="4" max="4" width="10.57421875" style="0" hidden="1" customWidth="1"/>
    <col min="5" max="5" width="11.421875" style="0" hidden="1" customWidth="1"/>
    <col min="6" max="6" width="13.421875" style="18" hidden="1" customWidth="1"/>
    <col min="7" max="7" width="12.57421875" style="0" hidden="1" customWidth="1"/>
    <col min="8" max="8" width="11.8515625" style="0" hidden="1" customWidth="1"/>
    <col min="9" max="9" width="11.421875" style="0" hidden="1" customWidth="1"/>
    <col min="10" max="10" width="11.00390625" style="0" hidden="1" customWidth="1"/>
    <col min="11" max="11" width="11.140625" style="37" hidden="1" customWidth="1"/>
    <col min="12" max="12" width="10.7109375" style="0" customWidth="1"/>
    <col min="13" max="13" width="0.13671875" style="39" hidden="1" customWidth="1"/>
    <col min="14" max="14" width="10.7109375" style="0" customWidth="1"/>
    <col min="15" max="15" width="10.7109375" style="43" hidden="1" customWidth="1"/>
    <col min="16" max="16" width="9.421875" style="0" customWidth="1"/>
    <col min="17" max="18" width="10.00390625" style="0" customWidth="1"/>
    <col min="19" max="19" width="9.7109375" style="0" hidden="1" customWidth="1"/>
    <col min="20" max="20" width="10.57421875" style="0" customWidth="1"/>
  </cols>
  <sheetData>
    <row r="1" ht="15.75">
      <c r="A1" s="19" t="s">
        <v>136</v>
      </c>
    </row>
    <row r="2" spans="1:22" ht="51" customHeight="1">
      <c r="A2" s="1" t="s">
        <v>0</v>
      </c>
      <c r="B2" s="21" t="s">
        <v>1</v>
      </c>
      <c r="C2" s="26" t="s">
        <v>2</v>
      </c>
      <c r="D2" s="1" t="s">
        <v>3</v>
      </c>
      <c r="E2" s="27" t="s">
        <v>4</v>
      </c>
      <c r="F2" s="27" t="s">
        <v>46</v>
      </c>
      <c r="G2" s="28" t="s">
        <v>5</v>
      </c>
      <c r="H2" s="1" t="s">
        <v>6</v>
      </c>
      <c r="I2" s="27" t="s">
        <v>85</v>
      </c>
      <c r="J2" s="4" t="s">
        <v>7</v>
      </c>
      <c r="K2" s="5" t="s">
        <v>8</v>
      </c>
      <c r="L2" s="6" t="s">
        <v>9</v>
      </c>
      <c r="M2" s="40" t="s">
        <v>10</v>
      </c>
      <c r="N2" s="6" t="s">
        <v>11</v>
      </c>
      <c r="O2" s="7" t="s">
        <v>12</v>
      </c>
      <c r="P2" s="6" t="s">
        <v>13</v>
      </c>
      <c r="Q2" s="6" t="s">
        <v>14</v>
      </c>
      <c r="R2" s="6" t="s">
        <v>15</v>
      </c>
      <c r="S2" s="6" t="s">
        <v>58</v>
      </c>
      <c r="T2" s="24" t="s">
        <v>123</v>
      </c>
      <c r="U2" s="24" t="s">
        <v>124</v>
      </c>
      <c r="V2" s="6" t="s">
        <v>125</v>
      </c>
    </row>
    <row r="3" spans="1:22" ht="15.75">
      <c r="A3" s="17" t="s">
        <v>47</v>
      </c>
      <c r="B3" s="21">
        <v>2</v>
      </c>
      <c r="C3" s="32">
        <v>0.031006944444444445</v>
      </c>
      <c r="D3" s="8">
        <v>0.05555555555555555</v>
      </c>
      <c r="E3" s="8">
        <f>SUM(D3-C3)</f>
        <v>0.024548611111111108</v>
      </c>
      <c r="F3" s="8"/>
      <c r="G3" s="8">
        <f>SUM(E3*3%)</f>
        <v>0.0007364583333333332</v>
      </c>
      <c r="H3" s="10">
        <f>SUM(E3-G3+F3)</f>
        <v>0.023812152777777776</v>
      </c>
      <c r="I3" s="10">
        <f>H3*1.2</f>
        <v>0.02857458333333333</v>
      </c>
      <c r="J3" s="33">
        <v>0.009027777777777779</v>
      </c>
      <c r="K3" s="38">
        <v>0.01400462962962963</v>
      </c>
      <c r="L3" s="11">
        <f>SUM(K3-J3)</f>
        <v>0.004976851851851852</v>
      </c>
      <c r="M3" s="42">
        <v>0.035023148148148144</v>
      </c>
      <c r="N3" s="11">
        <f>SUM(M3-K3)</f>
        <v>0.021018518518518513</v>
      </c>
      <c r="O3" s="42">
        <v>0.04770833333333333</v>
      </c>
      <c r="P3" s="11">
        <f>SUM(O3-M3)</f>
        <v>0.012685185185185188</v>
      </c>
      <c r="Q3" s="11">
        <f>SUM(L3+N3+P3)</f>
        <v>0.03868055555555555</v>
      </c>
      <c r="R3" s="11">
        <f>SUM(I3+O3)</f>
        <v>0.07628291666666666</v>
      </c>
      <c r="S3" s="3">
        <f>IF(Q3&gt;0,IF(Q3&lt;C3,"New Fastest Time!!",""),"")</f>
      </c>
      <c r="T3" s="3">
        <v>3</v>
      </c>
      <c r="U3" s="3" t="s">
        <v>86</v>
      </c>
      <c r="V3" s="3"/>
    </row>
    <row r="4" spans="1:22" ht="15.75">
      <c r="A4" s="17" t="s">
        <v>22</v>
      </c>
      <c r="B4" s="21">
        <v>77</v>
      </c>
      <c r="C4" s="32">
        <v>0.03228009259259259</v>
      </c>
      <c r="D4" s="8">
        <v>0.05555555555555555</v>
      </c>
      <c r="E4" s="8">
        <f>SUM(D4-C4)</f>
        <v>0.023275462962962963</v>
      </c>
      <c r="F4" s="8"/>
      <c r="G4" s="8">
        <f>SUM(E4*3%)</f>
        <v>0.0006982638888888889</v>
      </c>
      <c r="H4" s="10">
        <f>SUM(E4-G4+F4)</f>
        <v>0.022577199074074072</v>
      </c>
      <c r="I4" s="10">
        <f>H4*1.2</f>
        <v>0.027092638888888885</v>
      </c>
      <c r="J4" s="33">
        <v>0.009027777777777779</v>
      </c>
      <c r="K4" s="38">
        <v>0.013634259259259257</v>
      </c>
      <c r="L4" s="11">
        <f>SUM(K4-J4)</f>
        <v>0.004606481481481479</v>
      </c>
      <c r="M4" s="49">
        <v>0.03556712962962963</v>
      </c>
      <c r="N4" s="11">
        <f>SUM(M4-K4)</f>
        <v>0.021932870370370373</v>
      </c>
      <c r="O4" s="42">
        <v>0.04887731481481481</v>
      </c>
      <c r="P4" s="11">
        <f>SUM(O4-M4)</f>
        <v>0.013310185185185182</v>
      </c>
      <c r="Q4" s="11">
        <f>SUM(L4+N4+P4)</f>
        <v>0.03984953703703703</v>
      </c>
      <c r="R4" s="11">
        <f>SUM(I4+O4)</f>
        <v>0.0759699537037037</v>
      </c>
      <c r="S4" s="3">
        <f>IF(Q4&gt;0,IF(Q4&lt;C4,"New Fastest Time!!",""),"")</f>
      </c>
      <c r="T4" s="3">
        <v>4</v>
      </c>
      <c r="U4" s="3" t="s">
        <v>86</v>
      </c>
      <c r="V4" s="3"/>
    </row>
    <row r="5" spans="1:22" ht="15.75">
      <c r="A5" s="36" t="s">
        <v>19</v>
      </c>
      <c r="B5" s="21">
        <v>141</v>
      </c>
      <c r="C5" s="32">
        <v>0.03581018518518519</v>
      </c>
      <c r="D5" s="8">
        <v>0.05555555555555555</v>
      </c>
      <c r="E5" s="8">
        <f>SUM(D5-C5)</f>
        <v>0.019745370370370365</v>
      </c>
      <c r="F5" s="8"/>
      <c r="G5" s="8">
        <f>SUM(E5*3%)</f>
        <v>0.0005923611111111109</v>
      </c>
      <c r="H5" s="10">
        <f>SUM(E5-G5+F5)</f>
        <v>0.019153009259259255</v>
      </c>
      <c r="I5" s="10">
        <f>H5*1.2</f>
        <v>0.022983611111111104</v>
      </c>
      <c r="J5" s="3"/>
      <c r="K5" s="38">
        <v>0.005775462962962962</v>
      </c>
      <c r="L5" s="11">
        <f>SUM(K5-J5)</f>
        <v>0.005775462962962962</v>
      </c>
      <c r="M5" s="49">
        <v>0.028854166666666667</v>
      </c>
      <c r="N5" s="11">
        <f>SUM(M5-K5)</f>
        <v>0.023078703703703705</v>
      </c>
      <c r="O5" s="42">
        <v>0.04438657407407407</v>
      </c>
      <c r="P5" s="11">
        <f>SUM(O5-M5)</f>
        <v>0.015532407407407404</v>
      </c>
      <c r="Q5" s="11">
        <f>SUM(L5+N5+P5)</f>
        <v>0.04438657407407407</v>
      </c>
      <c r="R5" s="11">
        <f>SUM(I5+O5)</f>
        <v>0.06737018518518517</v>
      </c>
      <c r="S5" s="3">
        <f>IF(Q5&gt;0,IF(Q5&lt;C5,"New Fastest Time!!",""),"")</f>
      </c>
      <c r="T5" s="3">
        <v>1</v>
      </c>
      <c r="U5" s="3" t="s">
        <v>86</v>
      </c>
      <c r="V5" s="3"/>
    </row>
    <row r="6" spans="1:22" ht="15.75">
      <c r="A6" s="17" t="s">
        <v>18</v>
      </c>
      <c r="B6" s="21">
        <v>62</v>
      </c>
      <c r="C6" s="32">
        <v>0.035590277777777776</v>
      </c>
      <c r="D6" s="8">
        <v>0.05555555555555555</v>
      </c>
      <c r="E6" s="8">
        <f>SUM(D6-C6)</f>
        <v>0.019965277777777776</v>
      </c>
      <c r="F6" s="8"/>
      <c r="G6" s="8">
        <f>SUM(E6*3%)</f>
        <v>0.0005989583333333333</v>
      </c>
      <c r="H6" s="10">
        <f>SUM(E6-G6+F6)</f>
        <v>0.019366319444444443</v>
      </c>
      <c r="I6" s="10">
        <f>H6*1.2</f>
        <v>0.02323958333333333</v>
      </c>
      <c r="J6" s="3"/>
      <c r="K6" s="38">
        <v>0.006145833333333333</v>
      </c>
      <c r="L6" s="11">
        <f>SUM(K6-J6)</f>
        <v>0.006145833333333333</v>
      </c>
      <c r="M6" s="49">
        <v>0.02960648148148148</v>
      </c>
      <c r="N6" s="11">
        <f>SUM(M6-K6)</f>
        <v>0.023460648148148147</v>
      </c>
      <c r="O6" s="42">
        <v>0.044641203703703704</v>
      </c>
      <c r="P6" s="11">
        <f>SUM(O6-M6)</f>
        <v>0.015034722222222224</v>
      </c>
      <c r="Q6" s="11">
        <f>SUM(L6+N6+P6)</f>
        <v>0.044641203703703704</v>
      </c>
      <c r="R6" s="11">
        <f>SUM(I6+O6)</f>
        <v>0.06788078703703704</v>
      </c>
      <c r="S6" s="3">
        <f>IF(Q6&gt;0,IF(Q6&lt;C6,"New Fastest Time!!",""),"")</f>
      </c>
      <c r="T6" s="3">
        <v>2</v>
      </c>
      <c r="U6" s="3" t="s">
        <v>86</v>
      </c>
      <c r="V6" s="3"/>
    </row>
    <row r="7" spans="1:22" ht="15.75">
      <c r="A7" s="17" t="s">
        <v>21</v>
      </c>
      <c r="B7" s="21">
        <v>48</v>
      </c>
      <c r="C7" s="32">
        <v>0.03630787037037037</v>
      </c>
      <c r="D7" s="8">
        <v>0.05555555555555555</v>
      </c>
      <c r="E7" s="8">
        <f>SUM(D7-C7)</f>
        <v>0.01924768518518518</v>
      </c>
      <c r="F7" s="8"/>
      <c r="G7" s="8">
        <f>SUM(E7*3%)</f>
        <v>0.0005774305555555554</v>
      </c>
      <c r="H7" s="10">
        <f>SUM(E7-G7+F7)</f>
        <v>0.018670254629629623</v>
      </c>
      <c r="I7" s="10">
        <f>H7*1.2</f>
        <v>0.02240430555555555</v>
      </c>
      <c r="J7" s="33">
        <v>0.009027777777777779</v>
      </c>
      <c r="K7" s="38">
        <v>0.01528935185185185</v>
      </c>
      <c r="L7" s="11">
        <f>SUM(K7-J7)</f>
        <v>0.006261574074074072</v>
      </c>
      <c r="M7" s="49">
        <v>0.03886574074074074</v>
      </c>
      <c r="N7" s="11">
        <f>SUM(M7-K7)</f>
        <v>0.02357638888888889</v>
      </c>
      <c r="O7" s="45">
        <v>0.05395833333333333</v>
      </c>
      <c r="P7" s="11">
        <f>SUM(O7-M7)</f>
        <v>0.015092592592592588</v>
      </c>
      <c r="Q7" s="11">
        <f>SUM(L7+N7+P7)</f>
        <v>0.04493055555555555</v>
      </c>
      <c r="R7" s="11">
        <f>SUM(I7+O7)</f>
        <v>0.07636263888888888</v>
      </c>
      <c r="S7" s="3">
        <f>IF(Q7&gt;0,IF(Q7&lt;C7,"New Fastest Time!!",""),"")</f>
      </c>
      <c r="T7" s="3">
        <v>3</v>
      </c>
      <c r="U7" s="3" t="s">
        <v>86</v>
      </c>
      <c r="V7" s="3"/>
    </row>
    <row r="8" spans="1:22" ht="15.75">
      <c r="A8" s="17" t="s">
        <v>37</v>
      </c>
      <c r="B8" s="21">
        <v>90</v>
      </c>
      <c r="C8" s="32">
        <v>0.03796296296296296</v>
      </c>
      <c r="D8" s="8">
        <v>0.05555555555555555</v>
      </c>
      <c r="E8" s="8">
        <f>SUM(D8-C8)</f>
        <v>0.01759259259259259</v>
      </c>
      <c r="F8" s="8"/>
      <c r="G8" s="8">
        <f>SUM(E8*3%)</f>
        <v>0.0005277777777777777</v>
      </c>
      <c r="H8" s="10">
        <f>SUM(E8-G8+F8)</f>
        <v>0.017064814814814814</v>
      </c>
      <c r="I8" s="10">
        <f>H8*1.2</f>
        <v>0.020477777777777775</v>
      </c>
      <c r="J8" s="33">
        <v>0.009027777777777779</v>
      </c>
      <c r="K8" s="38">
        <v>0.014641203703703703</v>
      </c>
      <c r="L8" s="11">
        <f>SUM(K8-J8)</f>
        <v>0.0056134259259259245</v>
      </c>
      <c r="M8" s="42">
        <v>0.03876157407407408</v>
      </c>
      <c r="N8" s="11">
        <f>SUM(M8-K8)</f>
        <v>0.024120370370370375</v>
      </c>
      <c r="O8" s="45">
        <v>0.05445601851851852</v>
      </c>
      <c r="P8" s="11">
        <f>SUM(O8-M8)</f>
        <v>0.01569444444444444</v>
      </c>
      <c r="Q8" s="11">
        <f>SUM(L8+N8+P8)</f>
        <v>0.04542824074074074</v>
      </c>
      <c r="R8" s="11">
        <f>SUM(I8+O8)</f>
        <v>0.07493379629629629</v>
      </c>
      <c r="S8" s="3">
        <f>IF(Q8&gt;0,IF(Q8&lt;C8,"New Fastest Time!!",""),"")</f>
      </c>
      <c r="T8" s="3">
        <v>4</v>
      </c>
      <c r="U8" s="3" t="s">
        <v>86</v>
      </c>
      <c r="V8" s="3"/>
    </row>
    <row r="9" spans="1:22" ht="15.75">
      <c r="A9" s="14" t="s">
        <v>23</v>
      </c>
      <c r="B9" s="21">
        <v>75</v>
      </c>
      <c r="C9" s="32">
        <v>0.0362962962962963</v>
      </c>
      <c r="D9" s="8">
        <v>0.05555555555555555</v>
      </c>
      <c r="E9" s="8">
        <f>SUM(D9-C9)</f>
        <v>0.019259259259259254</v>
      </c>
      <c r="F9" s="8"/>
      <c r="G9" s="8">
        <f>SUM(E9*3%)</f>
        <v>0.0005777777777777776</v>
      </c>
      <c r="H9" s="10">
        <f>SUM(E9-G9+F9)</f>
        <v>0.018681481481481476</v>
      </c>
      <c r="I9" s="10">
        <f>H9*1.2</f>
        <v>0.02241777777777777</v>
      </c>
      <c r="J9" s="33">
        <v>0.009027777777777779</v>
      </c>
      <c r="K9" s="38">
        <v>0.014710648148148148</v>
      </c>
      <c r="L9" s="11">
        <f>SUM(K9-J9)</f>
        <v>0.005682870370370369</v>
      </c>
      <c r="M9" s="49">
        <v>0.03991898148148148</v>
      </c>
      <c r="N9" s="11">
        <f>SUM(M9-K9)</f>
        <v>0.025208333333333333</v>
      </c>
      <c r="O9" s="45">
        <v>0.05457175925925926</v>
      </c>
      <c r="P9" s="11">
        <f>SUM(O9-M9)</f>
        <v>0.014652777777777778</v>
      </c>
      <c r="Q9" s="11">
        <f>SUM(L9+N9+P9)</f>
        <v>0.04554398148148148</v>
      </c>
      <c r="R9" s="11">
        <f>SUM(I9+O9)</f>
        <v>0.07698953703703702</v>
      </c>
      <c r="S9" s="3">
        <f>IF(Q9&gt;0,IF(Q9&lt;C9,"New Fastest Time!!",""),"")</f>
      </c>
      <c r="T9" s="3">
        <v>3</v>
      </c>
      <c r="U9" s="3" t="s">
        <v>86</v>
      </c>
      <c r="V9" s="3"/>
    </row>
    <row r="10" spans="1:22" ht="15.75">
      <c r="A10" s="9" t="s">
        <v>50</v>
      </c>
      <c r="B10" s="21">
        <v>166</v>
      </c>
      <c r="C10" s="32">
        <v>0.03846064814814815</v>
      </c>
      <c r="D10" s="8">
        <v>0.05555555555555555</v>
      </c>
      <c r="E10" s="8">
        <f>SUM(D10-C10)</f>
        <v>0.017094907407407406</v>
      </c>
      <c r="F10" s="8">
        <v>0.0010416666666666667</v>
      </c>
      <c r="G10" s="8">
        <f>SUM(E10*3%)</f>
        <v>0.0005128472222222222</v>
      </c>
      <c r="H10" s="10">
        <f>SUM(E10-G10+F10)</f>
        <v>0.01762372685185185</v>
      </c>
      <c r="I10" s="10">
        <f>H10*1.2</f>
        <v>0.021148472222222218</v>
      </c>
      <c r="J10" s="33">
        <v>0.009027777777777779</v>
      </c>
      <c r="K10" s="38">
        <v>0.014895833333333332</v>
      </c>
      <c r="L10" s="11">
        <f>SUM(K10-J10)</f>
        <v>0.0058680555555555534</v>
      </c>
      <c r="M10" s="41"/>
      <c r="N10" s="11">
        <f>SUM(M10-K10)</f>
        <v>-0.014895833333333332</v>
      </c>
      <c r="O10" s="45">
        <v>0.05502314814814815</v>
      </c>
      <c r="P10" s="11">
        <f>SUM(O10-M10)</f>
        <v>0.05502314814814815</v>
      </c>
      <c r="Q10" s="11">
        <f>SUM(L10+N10+P10)</f>
        <v>0.04599537037037037</v>
      </c>
      <c r="R10" s="11">
        <f>SUM(I10+O10)</f>
        <v>0.07617162037037037</v>
      </c>
      <c r="S10" s="3">
        <f>IF(Q10&gt;0,IF(Q10&lt;C10,"New Fastest Time!!",""),"")</f>
      </c>
      <c r="T10" s="3"/>
      <c r="U10" s="3"/>
      <c r="V10" s="3"/>
    </row>
    <row r="11" spans="1:22" ht="15.75">
      <c r="A11" s="14" t="s">
        <v>57</v>
      </c>
      <c r="B11" s="21">
        <v>49</v>
      </c>
      <c r="C11" s="32">
        <v>0.0375462962962963</v>
      </c>
      <c r="D11" s="8">
        <v>0.05555555555555555</v>
      </c>
      <c r="E11" s="8">
        <f>SUM(D11-C11)</f>
        <v>0.018009259259259253</v>
      </c>
      <c r="F11" s="8"/>
      <c r="G11" s="16">
        <f>SUM(E11*3%)</f>
        <v>0.0005402777777777775</v>
      </c>
      <c r="H11" s="25">
        <f>SUM(E11-G11+F11)</f>
        <v>0.017468981481481474</v>
      </c>
      <c r="I11" s="10">
        <f>H11*1.2</f>
        <v>0.020962777777777768</v>
      </c>
      <c r="J11" s="33">
        <v>0.009027777777777779</v>
      </c>
      <c r="K11" s="38">
        <v>0.0140625</v>
      </c>
      <c r="L11" s="11">
        <f>SUM(K11-J11)</f>
        <v>0.005034722222222222</v>
      </c>
      <c r="M11" s="42">
        <v>0.03903935185185185</v>
      </c>
      <c r="N11" s="11">
        <f>SUM(M11-K11)</f>
        <v>0.024976851851851854</v>
      </c>
      <c r="O11" s="45">
        <v>0.05533564814814815</v>
      </c>
      <c r="P11" s="11">
        <f>SUM(O11-M11)</f>
        <v>0.016296296296296295</v>
      </c>
      <c r="Q11" s="11">
        <f>SUM(L11+N11+P11)</f>
        <v>0.046307870370370374</v>
      </c>
      <c r="R11" s="11">
        <f>SUM(I11+O11)</f>
        <v>0.07629842592592592</v>
      </c>
      <c r="S11" s="3">
        <f>IF(Q11&gt;0,IF(Q11&lt;C11,"New Fastest Time!!",""),"")</f>
      </c>
      <c r="T11" s="3">
        <v>3</v>
      </c>
      <c r="U11" s="3" t="s">
        <v>86</v>
      </c>
      <c r="V11" s="3"/>
    </row>
    <row r="12" spans="1:22" ht="15.75">
      <c r="A12" s="17" t="s">
        <v>20</v>
      </c>
      <c r="B12" s="21">
        <v>12</v>
      </c>
      <c r="C12" s="32">
        <v>0.03574074074074074</v>
      </c>
      <c r="D12" s="8">
        <v>0.05555555555555555</v>
      </c>
      <c r="E12" s="8">
        <f>SUM(D12-C12)</f>
        <v>0.019814814814814813</v>
      </c>
      <c r="F12" s="8"/>
      <c r="G12" s="8">
        <f>SUM(E12*3%)</f>
        <v>0.0005944444444444443</v>
      </c>
      <c r="H12" s="10">
        <f>SUM(E12-G12+F12)</f>
        <v>0.019220370370370367</v>
      </c>
      <c r="I12" s="10">
        <f>H12*1.2</f>
        <v>0.02306444444444444</v>
      </c>
      <c r="J12" s="3"/>
      <c r="K12" s="38">
        <v>0.005810185185185186</v>
      </c>
      <c r="L12" s="11">
        <f>SUM(K12-J12)</f>
        <v>0.005810185185185186</v>
      </c>
      <c r="M12" s="42">
        <v>0.03071759259259259</v>
      </c>
      <c r="N12" s="11">
        <f>SUM(M12-K12)</f>
        <v>0.024907407407407406</v>
      </c>
      <c r="O12" s="42">
        <v>0.046342592592592595</v>
      </c>
      <c r="P12" s="11">
        <f>SUM(O12-M12)</f>
        <v>0.015625000000000003</v>
      </c>
      <c r="Q12" s="11">
        <f>SUM(L12+N12+P12)</f>
        <v>0.046342592592592595</v>
      </c>
      <c r="R12" s="11">
        <f>SUM(I12+O12)</f>
        <v>0.06940703703703703</v>
      </c>
      <c r="S12" s="3">
        <f>IF(Q12&gt;0,IF(Q12&lt;C12,"New Fastest Time!!",""),"")</f>
      </c>
      <c r="T12" s="3">
        <v>2</v>
      </c>
      <c r="U12" s="3" t="s">
        <v>86</v>
      </c>
      <c r="V12" s="3"/>
    </row>
    <row r="13" spans="1:22" ht="15.75">
      <c r="A13" s="14" t="s">
        <v>25</v>
      </c>
      <c r="B13" s="21">
        <v>40</v>
      </c>
      <c r="C13" s="32">
        <v>0.03745370370370371</v>
      </c>
      <c r="D13" s="8">
        <v>0.05555555555555555</v>
      </c>
      <c r="E13" s="8">
        <f>SUM(D13-C13)</f>
        <v>0.01810185185185184</v>
      </c>
      <c r="F13" s="8"/>
      <c r="G13" s="8">
        <f>SUM(E13*3%)</f>
        <v>0.0005430555555555552</v>
      </c>
      <c r="H13" s="10">
        <f>SUM(E13-G13+F13)</f>
        <v>0.017558796296296288</v>
      </c>
      <c r="I13" s="10">
        <f>H13*1.2</f>
        <v>0.021070555555555544</v>
      </c>
      <c r="J13" s="3"/>
      <c r="K13" s="38">
        <v>0.006817129629629629</v>
      </c>
      <c r="L13" s="11">
        <f>SUM(K13-J13)</f>
        <v>0.006817129629629629</v>
      </c>
      <c r="M13" s="49">
        <v>0.03137731481481481</v>
      </c>
      <c r="N13" s="11">
        <f>SUM(M13-K13)</f>
        <v>0.02456018518518518</v>
      </c>
      <c r="O13" s="42">
        <v>0.046481481481481485</v>
      </c>
      <c r="P13" s="11">
        <f>SUM(O13-M13)</f>
        <v>0.015104166666666675</v>
      </c>
      <c r="Q13" s="11">
        <f>SUM(L13+N13+P13)</f>
        <v>0.046481481481481485</v>
      </c>
      <c r="R13" s="11">
        <f>SUM(I13+O13)</f>
        <v>0.06755203703703702</v>
      </c>
      <c r="S13" s="3">
        <f>IF(Q13&gt;0,IF(Q13&lt;C13,"New Fastest Time!!",""),"")</f>
      </c>
      <c r="T13" s="3">
        <v>2</v>
      </c>
      <c r="U13" s="3" t="s">
        <v>86</v>
      </c>
      <c r="V13" s="3"/>
    </row>
    <row r="14" spans="1:22" ht="15.75">
      <c r="A14" s="9" t="s">
        <v>72</v>
      </c>
      <c r="B14" s="21">
        <v>78</v>
      </c>
      <c r="C14" s="32">
        <v>0.04064814814814815</v>
      </c>
      <c r="D14" s="8">
        <v>0.05555555555555555</v>
      </c>
      <c r="E14" s="8">
        <f>SUM(D14-C14)</f>
        <v>0.014907407407407404</v>
      </c>
      <c r="F14" s="8"/>
      <c r="G14" s="8">
        <f>SUM(E14*3%)</f>
        <v>0.0004472222222222221</v>
      </c>
      <c r="H14" s="10">
        <f>SUM(E14-G14+F14)</f>
        <v>0.014460185185185182</v>
      </c>
      <c r="I14" s="10">
        <f>H14*1.2</f>
        <v>0.017352222222222217</v>
      </c>
      <c r="J14" s="3"/>
      <c r="K14" s="38">
        <v>0.006550925925925926</v>
      </c>
      <c r="L14" s="11">
        <f>SUM(K14-J14)</f>
        <v>0.006550925925925926</v>
      </c>
      <c r="M14" s="42">
        <v>0.03136574074074074</v>
      </c>
      <c r="N14" s="11">
        <f>SUM(M14-K14)</f>
        <v>0.024814814814814817</v>
      </c>
      <c r="O14" s="42">
        <v>0.047268518518518515</v>
      </c>
      <c r="P14" s="11">
        <f>SUM(O14-M14)</f>
        <v>0.015902777777777773</v>
      </c>
      <c r="Q14" s="11">
        <f>SUM(L14+N14+P14)</f>
        <v>0.047268518518518515</v>
      </c>
      <c r="R14" s="11">
        <f>SUM(I14+O14)</f>
        <v>0.06462074074074073</v>
      </c>
      <c r="S14" s="3">
        <f>IF(Q14&gt;0,IF(Q14&lt;C14,"New Fastest Time!!",""),"")</f>
      </c>
      <c r="T14" s="3">
        <v>2</v>
      </c>
      <c r="U14" s="3" t="s">
        <v>86</v>
      </c>
      <c r="V14" s="3"/>
    </row>
    <row r="15" spans="1:22" ht="15.75">
      <c r="A15" s="17" t="s">
        <v>29</v>
      </c>
      <c r="B15" s="21">
        <v>15</v>
      </c>
      <c r="C15" s="32">
        <v>0.037986111111111116</v>
      </c>
      <c r="D15" s="8">
        <v>0.05555555555555555</v>
      </c>
      <c r="E15" s="8">
        <f>SUM(D15-C15)</f>
        <v>0.017569444444444436</v>
      </c>
      <c r="F15" s="8"/>
      <c r="G15" s="8">
        <f>SUM(E15*3%)</f>
        <v>0.0005270833333333331</v>
      </c>
      <c r="H15" s="10">
        <f>SUM(E15-G15+F15)</f>
        <v>0.017042361111111102</v>
      </c>
      <c r="I15" s="10">
        <f>H15*1.2</f>
        <v>0.02045083333333332</v>
      </c>
      <c r="J15" s="3"/>
      <c r="K15" s="38">
        <v>0.0061342592592592594</v>
      </c>
      <c r="L15" s="11">
        <f>SUM(K15-J15)</f>
        <v>0.0061342592592592594</v>
      </c>
      <c r="M15" s="42">
        <v>0.03130787037037037</v>
      </c>
      <c r="N15" s="11">
        <f>SUM(M15-K15)</f>
        <v>0.02517361111111111</v>
      </c>
      <c r="O15" s="42">
        <v>0.047581018518518516</v>
      </c>
      <c r="P15" s="11">
        <f>SUM(O15-M15)</f>
        <v>0.016273148148148148</v>
      </c>
      <c r="Q15" s="11">
        <f>SUM(L15+N15+P15)</f>
        <v>0.047581018518518516</v>
      </c>
      <c r="R15" s="11">
        <f>SUM(I15+O15)</f>
        <v>0.06803185185185184</v>
      </c>
      <c r="S15" s="3">
        <f>IF(Q15&gt;0,IF(Q15&lt;C15,"New Fastest Time!!",""),"")</f>
      </c>
      <c r="T15" s="3">
        <v>2</v>
      </c>
      <c r="U15" s="3" t="s">
        <v>86</v>
      </c>
      <c r="V15" s="3"/>
    </row>
    <row r="16" spans="1:22" ht="15.75">
      <c r="A16" s="14" t="s">
        <v>36</v>
      </c>
      <c r="B16" s="21">
        <v>51</v>
      </c>
      <c r="C16" s="32">
        <v>0.03615740740740741</v>
      </c>
      <c r="D16" s="8">
        <v>0.05555555555555555</v>
      </c>
      <c r="E16" s="8">
        <f>SUM(D16-C16)</f>
        <v>0.019398148148148144</v>
      </c>
      <c r="F16" s="8"/>
      <c r="G16" s="8">
        <f>SUM(E16*3%)</f>
        <v>0.0005819444444444443</v>
      </c>
      <c r="H16" s="10">
        <f>SUM(E16-G16+F16)</f>
        <v>0.0188162037037037</v>
      </c>
      <c r="I16" s="10">
        <f>H16*1.2</f>
        <v>0.02257944444444444</v>
      </c>
      <c r="J16" s="33">
        <v>0.009027777777777779</v>
      </c>
      <c r="K16" s="38">
        <v>0.014560185185185183</v>
      </c>
      <c r="L16" s="11">
        <f>SUM(K16-J16)</f>
        <v>0.005532407407407404</v>
      </c>
      <c r="M16" s="41"/>
      <c r="N16" s="11">
        <f>SUM(M16-K16)</f>
        <v>-0.014560185185185183</v>
      </c>
      <c r="O16" s="45">
        <v>0.0566550925925926</v>
      </c>
      <c r="P16" s="11">
        <f>SUM(O16-M16)</f>
        <v>0.0566550925925926</v>
      </c>
      <c r="Q16" s="11">
        <f>SUM(L16+N16+P16)</f>
        <v>0.04762731481481482</v>
      </c>
      <c r="R16" s="11">
        <f>SUM(I16+O16)</f>
        <v>0.07923453703703703</v>
      </c>
      <c r="S16" s="3">
        <f>IF(Q16&gt;0,IF(Q16&lt;C16,"New Fastest Time!!",""),"")</f>
      </c>
      <c r="T16" s="3">
        <v>4</v>
      </c>
      <c r="U16" s="3" t="s">
        <v>86</v>
      </c>
      <c r="V16" s="3"/>
    </row>
    <row r="17" spans="1:25" s="18" customFormat="1" ht="15.75">
      <c r="A17" s="14" t="s">
        <v>30</v>
      </c>
      <c r="B17" s="21">
        <v>122</v>
      </c>
      <c r="C17" s="32">
        <v>0.03876157407407408</v>
      </c>
      <c r="D17" s="8">
        <v>0.05555555555555555</v>
      </c>
      <c r="E17" s="8">
        <f>SUM(D17-C17)</f>
        <v>0.016793981481481472</v>
      </c>
      <c r="F17" s="8"/>
      <c r="G17" s="8">
        <f>SUM(E17*3%)</f>
        <v>0.0005038194444444441</v>
      </c>
      <c r="H17" s="10">
        <f>SUM(E17-G17+F17)</f>
        <v>0.016290162037037027</v>
      </c>
      <c r="I17" s="10">
        <f>H17*1.2</f>
        <v>0.01954819444444443</v>
      </c>
      <c r="J17" s="33">
        <v>0.009027777777777779</v>
      </c>
      <c r="K17" s="38">
        <v>0.01521990740740741</v>
      </c>
      <c r="L17" s="11">
        <f>SUM(K17-J17)</f>
        <v>0.006192129629629631</v>
      </c>
      <c r="M17" s="42">
        <v>0.04016203703703704</v>
      </c>
      <c r="N17" s="11">
        <f>SUM(M17-K17)</f>
        <v>0.024942129629629627</v>
      </c>
      <c r="O17" s="45">
        <v>0.05672453703703704</v>
      </c>
      <c r="P17" s="11">
        <f>SUM(O17-M17)</f>
        <v>0.0165625</v>
      </c>
      <c r="Q17" s="11">
        <f>SUM(L17+N17+P17)</f>
        <v>0.04769675925925926</v>
      </c>
      <c r="R17" s="11">
        <f>SUM(I17+O17)</f>
        <v>0.07627273148148148</v>
      </c>
      <c r="S17" s="3">
        <f>IF(Q17&gt;0,IF(Q17&lt;C17,"New Fastest Time!!",""),"")</f>
      </c>
      <c r="T17" s="3">
        <v>3</v>
      </c>
      <c r="U17" s="3" t="s">
        <v>86</v>
      </c>
      <c r="V17" s="3"/>
      <c r="W17"/>
      <c r="X17" s="30"/>
      <c r="Y17" s="30"/>
    </row>
    <row r="18" spans="1:22" ht="15.75">
      <c r="A18" s="14" t="s">
        <v>27</v>
      </c>
      <c r="B18" s="21">
        <v>17</v>
      </c>
      <c r="C18" s="32">
        <v>0.037766203703703705</v>
      </c>
      <c r="D18" s="8">
        <v>0.05555555555555555</v>
      </c>
      <c r="E18" s="8">
        <f>SUM(D18-C18)</f>
        <v>0.017789351851851848</v>
      </c>
      <c r="F18" s="8"/>
      <c r="G18" s="8">
        <f>SUM(E18*3%)</f>
        <v>0.0005336805555555554</v>
      </c>
      <c r="H18" s="10">
        <f>SUM(E18-G18+F18)</f>
        <v>0.017255671296296293</v>
      </c>
      <c r="I18" s="10">
        <f>H18*1.2</f>
        <v>0.02070680555555555</v>
      </c>
      <c r="J18" s="3"/>
      <c r="K18" s="38">
        <v>0.007141203703703704</v>
      </c>
      <c r="L18" s="11">
        <f>SUM(K18-J18)</f>
        <v>0.007141203703703704</v>
      </c>
      <c r="M18" s="42">
        <v>0.0324537037037037</v>
      </c>
      <c r="N18" s="11">
        <f>SUM(M18-K18)</f>
        <v>0.025312499999999995</v>
      </c>
      <c r="O18" s="42">
        <v>0.04818287037037037</v>
      </c>
      <c r="P18" s="11">
        <f>SUM(O18-M18)</f>
        <v>0.01572916666666667</v>
      </c>
      <c r="Q18" s="11">
        <f>SUM(L18+N18+P18)</f>
        <v>0.04818287037037037</v>
      </c>
      <c r="R18" s="11">
        <f>SUM(I18+O18)</f>
        <v>0.06888967592592592</v>
      </c>
      <c r="S18" s="3">
        <f>IF(Q18&gt;0,IF(Q18&lt;C18,"New Fastest Time!!",""),"")</f>
      </c>
      <c r="T18" s="3">
        <v>2</v>
      </c>
      <c r="U18" s="3" t="s">
        <v>86</v>
      </c>
      <c r="V18" s="3"/>
    </row>
    <row r="19" spans="1:22" ht="15.75">
      <c r="A19" s="20" t="s">
        <v>77</v>
      </c>
      <c r="B19" s="21">
        <v>162</v>
      </c>
      <c r="C19" s="32">
        <v>0.040625</v>
      </c>
      <c r="D19" s="8">
        <v>0.05555555555555555</v>
      </c>
      <c r="E19" s="8">
        <f>SUM(D19-C19)</f>
        <v>0.014930555555555551</v>
      </c>
      <c r="F19" s="8">
        <v>0.0010416666666666667</v>
      </c>
      <c r="G19" s="8">
        <f>SUM(E19*3%)</f>
        <v>0.0004479166666666665</v>
      </c>
      <c r="H19" s="10">
        <f>SUM(E19-G19+F19)</f>
        <v>0.015524305555555552</v>
      </c>
      <c r="I19" s="10">
        <f>H19*1.2</f>
        <v>0.018629166666666662</v>
      </c>
      <c r="J19" s="33">
        <v>0.009027777777777779</v>
      </c>
      <c r="K19" s="38">
        <v>0.015474537037037038</v>
      </c>
      <c r="L19" s="11">
        <f>SUM(K19-J19)</f>
        <v>0.00644675925925926</v>
      </c>
      <c r="M19" s="41"/>
      <c r="N19" s="11">
        <f>SUM(M19-K19)</f>
        <v>-0.015474537037037038</v>
      </c>
      <c r="O19" s="45">
        <v>0.05738425925925925</v>
      </c>
      <c r="P19" s="11">
        <f>SUM(O19-M19)</f>
        <v>0.05738425925925925</v>
      </c>
      <c r="Q19" s="11">
        <f>SUM(L19+N19+P19)</f>
        <v>0.04835648148148147</v>
      </c>
      <c r="R19" s="11">
        <f>SUM(I19+O19)</f>
        <v>0.07601342592592591</v>
      </c>
      <c r="S19" s="3">
        <f>IF(Q19&gt;0,IF(Q19&lt;C19,"New Fastest Time!!",""),"")</f>
      </c>
      <c r="T19" s="3"/>
      <c r="U19" s="3"/>
      <c r="V19" s="3"/>
    </row>
    <row r="20" spans="1:22" ht="15.75">
      <c r="A20" s="9" t="s">
        <v>67</v>
      </c>
      <c r="B20" s="21">
        <v>81</v>
      </c>
      <c r="C20" s="32">
        <v>0.0384375</v>
      </c>
      <c r="D20" s="8">
        <v>0.05555555555555555</v>
      </c>
      <c r="E20" s="8">
        <f>SUM(D20-C20)</f>
        <v>0.017118055555555553</v>
      </c>
      <c r="F20" s="8">
        <v>0.001736111111111111</v>
      </c>
      <c r="G20" s="8">
        <f>SUM(E20*3%)</f>
        <v>0.0005135416666666666</v>
      </c>
      <c r="H20" s="10">
        <f>SUM(E20-G20+F20)</f>
        <v>0.018340625</v>
      </c>
      <c r="I20" s="10">
        <f>H20*1.2</f>
        <v>0.022008749999999997</v>
      </c>
      <c r="J20" s="33">
        <v>0.009027777777777779</v>
      </c>
      <c r="K20" s="38">
        <v>0.015671296296296298</v>
      </c>
      <c r="L20" s="11">
        <f>SUM(K20-J20)</f>
        <v>0.006643518518518519</v>
      </c>
      <c r="M20" s="41"/>
      <c r="N20" s="11">
        <f>SUM(M20-K20)</f>
        <v>-0.015671296296296298</v>
      </c>
      <c r="O20" s="45">
        <v>0.05758101851851852</v>
      </c>
      <c r="P20" s="11">
        <f>SUM(O20-M20)</f>
        <v>0.05758101851851852</v>
      </c>
      <c r="Q20" s="11">
        <f>SUM(L20+N20+P20)</f>
        <v>0.04855324074074074</v>
      </c>
      <c r="R20" s="11">
        <f>SUM(I20+O20)</f>
        <v>0.07958976851851851</v>
      </c>
      <c r="S20" s="3">
        <f>IF(Q20&gt;0,IF(Q20&lt;C20,"New Fastest Time!!",""),"")</f>
      </c>
      <c r="T20" s="3"/>
      <c r="U20" s="3"/>
      <c r="V20" s="3"/>
    </row>
    <row r="21" spans="1:22" ht="15.75">
      <c r="A21" s="22" t="s">
        <v>63</v>
      </c>
      <c r="B21" s="21">
        <v>43</v>
      </c>
      <c r="C21" s="32">
        <v>0.040486111111111105</v>
      </c>
      <c r="D21" s="8">
        <v>0.05555555555555555</v>
      </c>
      <c r="E21" s="8">
        <f>SUM(D21-C21)</f>
        <v>0.015069444444444448</v>
      </c>
      <c r="F21" s="8"/>
      <c r="G21" s="8">
        <f>SUM(E21*3%)</f>
        <v>0.0004520833333333334</v>
      </c>
      <c r="H21" s="10">
        <f>SUM(E21-G21+F21)</f>
        <v>0.014617361111111114</v>
      </c>
      <c r="I21" s="10">
        <f>H21*1.2</f>
        <v>0.017540833333333335</v>
      </c>
      <c r="J21" s="33">
        <v>0.009027777777777779</v>
      </c>
      <c r="K21" s="38">
        <v>0.016631944444444446</v>
      </c>
      <c r="L21" s="11">
        <f>SUM(K21-J21)</f>
        <v>0.007604166666666667</v>
      </c>
      <c r="M21" s="49">
        <v>0.04259259259259259</v>
      </c>
      <c r="N21" s="11">
        <f>SUM(M21-K21)</f>
        <v>0.025960648148148146</v>
      </c>
      <c r="O21" s="45">
        <v>0.05792824074074074</v>
      </c>
      <c r="P21" s="11">
        <f>SUM(O21-M21)</f>
        <v>0.015335648148148147</v>
      </c>
      <c r="Q21" s="11">
        <f>SUM(L21+N21+P21)</f>
        <v>0.04890046296296296</v>
      </c>
      <c r="R21" s="11">
        <f>SUM(I21+O21)</f>
        <v>0.07546907407407408</v>
      </c>
      <c r="S21" s="3">
        <f>IF(Q21&gt;0,IF(Q21&lt;C21,"New Fastest Time!!",""),"")</f>
      </c>
      <c r="T21" s="3">
        <v>4</v>
      </c>
      <c r="U21" s="3" t="s">
        <v>86</v>
      </c>
      <c r="V21" s="3"/>
    </row>
    <row r="22" spans="1:22" ht="15.75">
      <c r="A22" s="15" t="s">
        <v>17</v>
      </c>
      <c r="B22" s="21">
        <v>64</v>
      </c>
      <c r="C22" s="32">
        <v>0.038148148148148146</v>
      </c>
      <c r="D22" s="8">
        <v>0.05555555555555555</v>
      </c>
      <c r="E22" s="8">
        <f>SUM(D22-C22)</f>
        <v>0.017407407407407406</v>
      </c>
      <c r="F22" s="8"/>
      <c r="G22" s="8">
        <f>SUM(E22*3%)</f>
        <v>0.0005222222222222222</v>
      </c>
      <c r="H22" s="10">
        <f>SUM(E22-G22+F22)</f>
        <v>0.016885185185185184</v>
      </c>
      <c r="I22" s="10">
        <f>H22*1.2</f>
        <v>0.02026222222222222</v>
      </c>
      <c r="J22" s="3"/>
      <c r="K22" s="38">
        <v>0.0071875</v>
      </c>
      <c r="L22" s="29">
        <f>SUM(K22-J22)</f>
        <v>0.0071875</v>
      </c>
      <c r="M22" s="49">
        <v>0.031689814814814816</v>
      </c>
      <c r="N22" s="11">
        <f>SUM(M22-K22)</f>
        <v>0.024502314814814817</v>
      </c>
      <c r="O22" s="50">
        <v>0.04894675925925926</v>
      </c>
      <c r="P22" s="11">
        <f>SUM(O22-M22)</f>
        <v>0.017256944444444443</v>
      </c>
      <c r="Q22" s="11">
        <f>SUM(L22+N22+P22)</f>
        <v>0.04894675925925926</v>
      </c>
      <c r="R22" s="11">
        <f>SUM(I22+O22)</f>
        <v>0.06920898148148148</v>
      </c>
      <c r="S22" s="3">
        <f>IF(Q22&gt;0,IF(Q22&lt;C22,"New Fastest Time!!",""),"")</f>
      </c>
      <c r="T22" s="3">
        <v>2</v>
      </c>
      <c r="U22" s="3" t="s">
        <v>86</v>
      </c>
      <c r="V22" s="3"/>
    </row>
    <row r="23" spans="1:22" ht="15.75">
      <c r="A23" s="17" t="s">
        <v>28</v>
      </c>
      <c r="B23" s="21">
        <v>127</v>
      </c>
      <c r="C23" s="32">
        <v>0.04040509259259259</v>
      </c>
      <c r="D23" s="8">
        <v>0.05555555555555555</v>
      </c>
      <c r="E23" s="8">
        <f>SUM(D23-C23)</f>
        <v>0.015150462962962963</v>
      </c>
      <c r="F23" s="8"/>
      <c r="G23" s="8">
        <f>SUM(E23*3%)</f>
        <v>0.00045451388888888885</v>
      </c>
      <c r="H23" s="10">
        <f>SUM(E23-G23+F23)</f>
        <v>0.014695949074074073</v>
      </c>
      <c r="I23" s="10">
        <f>H23*1.2</f>
        <v>0.017635138888888888</v>
      </c>
      <c r="J23" s="3"/>
      <c r="K23" s="38">
        <v>0.006481481481481481</v>
      </c>
      <c r="L23" s="11">
        <f>SUM(K23-J23)</f>
        <v>0.006481481481481481</v>
      </c>
      <c r="M23" s="42">
        <v>0.03199074074074074</v>
      </c>
      <c r="N23" s="11">
        <f>SUM(M23-K23)</f>
        <v>0.025509259259259263</v>
      </c>
      <c r="O23" s="42">
        <v>0.04896990740740741</v>
      </c>
      <c r="P23" s="11">
        <f>SUM(O23-M23)</f>
        <v>0.01697916666666667</v>
      </c>
      <c r="Q23" s="11">
        <f>SUM(L23+N23+P23)</f>
        <v>0.04896990740740741</v>
      </c>
      <c r="R23" s="11">
        <f>SUM(I23+O23)</f>
        <v>0.0666050462962963</v>
      </c>
      <c r="S23" s="3">
        <f>IF(Q23&gt;0,IF(Q23&lt;C23,"New Fastest Time!!",""),"")</f>
      </c>
      <c r="T23" s="3">
        <v>3</v>
      </c>
      <c r="U23" s="3" t="s">
        <v>86</v>
      </c>
      <c r="V23" s="3" t="s">
        <v>87</v>
      </c>
    </row>
    <row r="24" spans="1:22" ht="15.75">
      <c r="A24" s="9" t="s">
        <v>79</v>
      </c>
      <c r="B24" s="21">
        <v>158</v>
      </c>
      <c r="C24" s="32">
        <v>0.04149305555555556</v>
      </c>
      <c r="D24" s="8">
        <v>0.05555555555555555</v>
      </c>
      <c r="E24" s="8">
        <f>SUM(D24-C24)</f>
        <v>0.014062499999999992</v>
      </c>
      <c r="F24" s="8">
        <v>0.0010416666666666667</v>
      </c>
      <c r="G24" s="8">
        <f>SUM(E24*3%)</f>
        <v>0.0004218749999999997</v>
      </c>
      <c r="H24" s="10">
        <f>SUM(E24-G24+F24)</f>
        <v>0.014682291666666658</v>
      </c>
      <c r="I24" s="10">
        <f>H24*1.2</f>
        <v>0.01761874999999999</v>
      </c>
      <c r="J24" s="33">
        <v>0.009027777777777779</v>
      </c>
      <c r="K24" s="38">
        <v>0.015266203703703705</v>
      </c>
      <c r="L24" s="11">
        <f>SUM(K24-J24)</f>
        <v>0.006238425925925927</v>
      </c>
      <c r="M24" s="42">
        <v>0.04269675925925926</v>
      </c>
      <c r="N24" s="11">
        <f>SUM(M24-K24)</f>
        <v>0.027430555555555555</v>
      </c>
      <c r="O24" s="45">
        <v>0.05862268518518519</v>
      </c>
      <c r="P24" s="11">
        <f>SUM(O24-M24)</f>
        <v>0.015925925925925927</v>
      </c>
      <c r="Q24" s="11">
        <f>SUM(L24+N24+P24)</f>
        <v>0.04959490740740741</v>
      </c>
      <c r="R24" s="11">
        <f>SUM(I24+O24)</f>
        <v>0.07624143518518517</v>
      </c>
      <c r="S24" s="3">
        <f>IF(Q24&gt;0,IF(Q24&lt;C24,"New Fastest Time!!",""),"")</f>
      </c>
      <c r="T24" s="3"/>
      <c r="U24" s="3"/>
      <c r="V24" s="3"/>
    </row>
    <row r="25" spans="1:22" ht="15.75">
      <c r="A25" s="17" t="s">
        <v>49</v>
      </c>
      <c r="B25" s="21">
        <v>1</v>
      </c>
      <c r="C25" s="32">
        <v>0.03813657407407407</v>
      </c>
      <c r="D25" s="8">
        <v>0.05555555555555555</v>
      </c>
      <c r="E25" s="8">
        <f>SUM(D25-C25)</f>
        <v>0.01741898148148148</v>
      </c>
      <c r="F25" s="8"/>
      <c r="G25" s="8">
        <f>SUM(E25*3%)</f>
        <v>0.0005225694444444444</v>
      </c>
      <c r="H25" s="10">
        <f>SUM(E25-G25+F25)</f>
        <v>0.016896412037037036</v>
      </c>
      <c r="I25" s="10">
        <f>H25*1.2</f>
        <v>0.020275694444444443</v>
      </c>
      <c r="J25" s="3"/>
      <c r="K25" s="38">
        <v>0.006307870370370371</v>
      </c>
      <c r="L25" s="11">
        <f>SUM(K25-J25)</f>
        <v>0.006307870370370371</v>
      </c>
      <c r="M25" s="42">
        <v>0.03383101851851852</v>
      </c>
      <c r="N25" s="11">
        <f>SUM(M25-K25)</f>
        <v>0.027523148148148147</v>
      </c>
      <c r="O25" s="42">
        <v>0.049664351851851855</v>
      </c>
      <c r="P25" s="11">
        <f>SUM(O25-M25)</f>
        <v>0.015833333333333338</v>
      </c>
      <c r="Q25" s="11">
        <f>SUM(L25+N25+P25)</f>
        <v>0.049664351851851855</v>
      </c>
      <c r="R25" s="11">
        <f>SUM(I25+O25)</f>
        <v>0.0699400462962963</v>
      </c>
      <c r="S25" s="3">
        <f>IF(Q25&gt;0,IF(Q25&lt;C25,"New Fastest Time!!",""),"")</f>
      </c>
      <c r="T25" s="3">
        <v>1</v>
      </c>
      <c r="U25" s="3" t="s">
        <v>86</v>
      </c>
      <c r="V25" s="3"/>
    </row>
    <row r="26" spans="1:22" ht="15.75">
      <c r="A26" s="22" t="s">
        <v>45</v>
      </c>
      <c r="B26" s="21">
        <v>44</v>
      </c>
      <c r="C26" s="32">
        <v>0.04010416666666667</v>
      </c>
      <c r="D26" s="8">
        <v>0.05555555555555555</v>
      </c>
      <c r="E26" s="8">
        <f>SUM(D26-C26)</f>
        <v>0.015451388888888883</v>
      </c>
      <c r="F26" s="8"/>
      <c r="G26" s="8">
        <f>SUM(E26*3%)</f>
        <v>0.00046354166666666646</v>
      </c>
      <c r="H26" s="10">
        <f>SUM(E26-G26+F26)</f>
        <v>0.014987847222222217</v>
      </c>
      <c r="I26" s="10">
        <f>H26*1.2</f>
        <v>0.01798541666666666</v>
      </c>
      <c r="J26" s="33">
        <v>0.009027777777777779</v>
      </c>
      <c r="K26" s="38">
        <v>0.01480324074074074</v>
      </c>
      <c r="L26" s="11">
        <f>SUM(K26-J26)</f>
        <v>0.005775462962962961</v>
      </c>
      <c r="M26" s="49">
        <v>0.04270833333333333</v>
      </c>
      <c r="N26" s="11">
        <f>SUM(M26-K26)</f>
        <v>0.027905092592592586</v>
      </c>
      <c r="O26" s="45">
        <v>0.05886574074074074</v>
      </c>
      <c r="P26" s="11">
        <f>SUM(O26-M26)</f>
        <v>0.016157407407407412</v>
      </c>
      <c r="Q26" s="11">
        <f>SUM(L26+N26+P26)</f>
        <v>0.04983796296296296</v>
      </c>
      <c r="R26" s="11">
        <f>SUM(I26+O26)</f>
        <v>0.0768511574074074</v>
      </c>
      <c r="S26" s="3">
        <f>IF(Q26&gt;0,IF(Q26&lt;C26,"New Fastest Time!!",""),"")</f>
      </c>
      <c r="T26" s="3">
        <v>4</v>
      </c>
      <c r="U26" s="3" t="s">
        <v>86</v>
      </c>
      <c r="V26" s="3"/>
    </row>
    <row r="27" spans="1:22" ht="15.75">
      <c r="A27" s="15" t="s">
        <v>38</v>
      </c>
      <c r="B27" s="21">
        <v>87</v>
      </c>
      <c r="C27" s="32">
        <v>0.040486111111111105</v>
      </c>
      <c r="D27" s="8">
        <v>0.05555555555555555</v>
      </c>
      <c r="E27" s="8">
        <f>SUM(D27-C27)</f>
        <v>0.015069444444444448</v>
      </c>
      <c r="F27" s="8"/>
      <c r="G27" s="8">
        <f>SUM(E27*3%)</f>
        <v>0.0004520833333333334</v>
      </c>
      <c r="H27" s="10">
        <f>SUM(E27-G27+F27)</f>
        <v>0.014617361111111114</v>
      </c>
      <c r="I27" s="10">
        <f>H27*1.2</f>
        <v>0.017540833333333335</v>
      </c>
      <c r="J27" s="3"/>
      <c r="K27" s="38">
        <v>0.007256944444444444</v>
      </c>
      <c r="L27" s="11">
        <f>SUM(K27-J27)</f>
        <v>0.007256944444444444</v>
      </c>
      <c r="M27" s="49">
        <v>0.03412037037037037</v>
      </c>
      <c r="N27" s="11">
        <f>SUM(M27-K27)</f>
        <v>0.026863425925925926</v>
      </c>
      <c r="O27" s="42">
        <v>0.04986111111111111</v>
      </c>
      <c r="P27" s="11">
        <f>SUM(O27-M27)</f>
        <v>0.015740740740740743</v>
      </c>
      <c r="Q27" s="11">
        <f>SUM(L27+N27+P27)</f>
        <v>0.04986111111111111</v>
      </c>
      <c r="R27" s="11">
        <f>SUM(I27+O27)</f>
        <v>0.06740194444444444</v>
      </c>
      <c r="S27" s="3" t="e">
        <f>IF(#REF!&gt;0,IF(#REF!&lt;C27,"New Fastest Time!!",""),"")</f>
        <v>#REF!</v>
      </c>
      <c r="T27" s="3">
        <v>3</v>
      </c>
      <c r="U27" s="3" t="s">
        <v>86</v>
      </c>
      <c r="V27" s="66" t="s">
        <v>87</v>
      </c>
    </row>
    <row r="28" spans="1:22" ht="15.75">
      <c r="A28" s="14" t="s">
        <v>16</v>
      </c>
      <c r="B28" s="21">
        <v>110</v>
      </c>
      <c r="C28" s="32">
        <v>0.04034722222222223</v>
      </c>
      <c r="D28" s="8">
        <v>0.05555555555555555</v>
      </c>
      <c r="E28" s="8">
        <f>SUM(D28-C28)</f>
        <v>0.015208333333333324</v>
      </c>
      <c r="F28" s="8"/>
      <c r="G28" s="8">
        <f>SUM(E28*3%)</f>
        <v>0.0004562499999999997</v>
      </c>
      <c r="H28" s="10">
        <f>SUM(E28-G28+F28)</f>
        <v>0.014752083333333324</v>
      </c>
      <c r="I28" s="10">
        <f>H28*1.2</f>
        <v>0.01770249999999999</v>
      </c>
      <c r="J28" s="33">
        <v>0.009027777777777779</v>
      </c>
      <c r="K28" s="38">
        <v>0.015150462962962963</v>
      </c>
      <c r="L28" s="11">
        <f>SUM(K28-J28)</f>
        <v>0.006122685185185184</v>
      </c>
      <c r="M28" s="41"/>
      <c r="N28" s="11">
        <f>SUM(M28-K28)</f>
        <v>-0.015150462962962963</v>
      </c>
      <c r="O28" s="45">
        <v>0.05898148148148149</v>
      </c>
      <c r="P28" s="11">
        <f>SUM(O28-M28)</f>
        <v>0.05898148148148149</v>
      </c>
      <c r="Q28" s="11">
        <f>SUM(L28+N28+P28)</f>
        <v>0.04995370370370371</v>
      </c>
      <c r="R28" s="11">
        <f>SUM(I28+O28)</f>
        <v>0.07668398148148148</v>
      </c>
      <c r="S28" s="3">
        <f>IF(Q28&gt;0,IF(Q28&lt;C28,"New Fastest Time!!",""),"")</f>
      </c>
      <c r="T28" s="3">
        <v>3</v>
      </c>
      <c r="U28" s="3" t="s">
        <v>86</v>
      </c>
      <c r="V28" s="3"/>
    </row>
    <row r="29" spans="1:23" ht="15.75">
      <c r="A29" s="14" t="s">
        <v>32</v>
      </c>
      <c r="B29" s="21">
        <v>16</v>
      </c>
      <c r="C29" s="32">
        <v>0.04034722222222222</v>
      </c>
      <c r="D29" s="8">
        <v>0.05555555555555555</v>
      </c>
      <c r="E29" s="8">
        <f>SUM(D29-C29)</f>
        <v>0.01520833333333333</v>
      </c>
      <c r="F29" s="8"/>
      <c r="G29" s="8">
        <f>SUM(E29*3%)</f>
        <v>0.0004562499999999999</v>
      </c>
      <c r="H29" s="10">
        <f>SUM(E29-G29+F29)</f>
        <v>0.01475208333333333</v>
      </c>
      <c r="I29" s="10">
        <f>H29*1.2</f>
        <v>0.017702499999999996</v>
      </c>
      <c r="J29" s="3"/>
      <c r="K29" s="38">
        <v>0.007094907407407407</v>
      </c>
      <c r="L29" s="11">
        <f>SUM(K29-J29)</f>
        <v>0.007094907407407407</v>
      </c>
      <c r="M29" s="49">
        <v>0.03445601851851852</v>
      </c>
      <c r="N29" s="11">
        <f>SUM(M29-K29)</f>
        <v>0.02736111111111111</v>
      </c>
      <c r="O29" s="45">
        <v>0.05040509259259259</v>
      </c>
      <c r="P29" s="11">
        <f>SUM(O29-M29)</f>
        <v>0.015949074074074074</v>
      </c>
      <c r="Q29" s="11">
        <f>SUM(L29+N29+P29)</f>
        <v>0.05040509259259259</v>
      </c>
      <c r="R29" s="11">
        <f>SUM(I29+O29)</f>
        <v>0.06810759259259258</v>
      </c>
      <c r="S29" s="3">
        <f>IF(Q29&gt;0,IF(Q29&lt;C29,"New Fastest Time!!",""),"")</f>
      </c>
      <c r="T29" s="3">
        <v>2</v>
      </c>
      <c r="U29" s="3" t="s">
        <v>86</v>
      </c>
      <c r="V29" s="3" t="s">
        <v>87</v>
      </c>
      <c r="W29" s="30"/>
    </row>
    <row r="30" spans="1:22" ht="15.75">
      <c r="A30" s="15" t="s">
        <v>35</v>
      </c>
      <c r="B30" s="21">
        <v>56</v>
      </c>
      <c r="C30" s="32">
        <v>0.04099537037037037</v>
      </c>
      <c r="D30" s="8">
        <v>0.05555555555555555</v>
      </c>
      <c r="E30" s="8">
        <f>SUM(D30-C30)</f>
        <v>0.014560185185185183</v>
      </c>
      <c r="F30" s="8"/>
      <c r="G30" s="8">
        <f>SUM(E30*3%)</f>
        <v>0.00043680555555555546</v>
      </c>
      <c r="H30" s="10">
        <f>SUM(E30-G30+F30)</f>
        <v>0.014123379629629628</v>
      </c>
      <c r="I30" s="10">
        <f>H30*1.2</f>
        <v>0.016948055555555553</v>
      </c>
      <c r="J30" s="3"/>
      <c r="K30" s="38">
        <v>0.007627314814814815</v>
      </c>
      <c r="L30" s="11">
        <f>SUM(K30-J30)</f>
        <v>0.007627314814814815</v>
      </c>
      <c r="M30" s="42">
        <v>0.034270833333333334</v>
      </c>
      <c r="N30" s="11">
        <f>SUM(M30-K30)</f>
        <v>0.026643518518518518</v>
      </c>
      <c r="O30" s="45">
        <v>0.05087962962962963</v>
      </c>
      <c r="P30" s="11">
        <f>SUM(O30-M30)</f>
        <v>0.016608796296296295</v>
      </c>
      <c r="Q30" s="11">
        <f>SUM(L30+N30+P30)</f>
        <v>0.05087962962962963</v>
      </c>
      <c r="R30" s="11">
        <f>SUM(I30+O30)</f>
        <v>0.06782768518518519</v>
      </c>
      <c r="S30" s="3">
        <f>IF(Q30&gt;0,IF(Q30&lt;C30,"New Fastest Time!!",""),"")</f>
      </c>
      <c r="T30" s="3">
        <v>1</v>
      </c>
      <c r="U30" s="3" t="s">
        <v>86</v>
      </c>
      <c r="V30" s="3"/>
    </row>
    <row r="31" spans="1:22" ht="15.75">
      <c r="A31" s="34" t="s">
        <v>64</v>
      </c>
      <c r="B31" s="21">
        <v>20</v>
      </c>
      <c r="C31" s="32">
        <v>0.040393518518518516</v>
      </c>
      <c r="D31" s="8">
        <v>0.05555555555555555</v>
      </c>
      <c r="E31" s="8">
        <f>SUM(D31-C31)</f>
        <v>0.015162037037037036</v>
      </c>
      <c r="F31" s="8">
        <v>0.001388888888888889</v>
      </c>
      <c r="G31" s="8">
        <f>SUM(E31*3%)</f>
        <v>0.00045486111111111107</v>
      </c>
      <c r="H31" s="10">
        <f>SUM(E31-G31+F31)</f>
        <v>0.016096064814814813</v>
      </c>
      <c r="I31" s="10">
        <f>H31*1.2</f>
        <v>0.019315277777777775</v>
      </c>
      <c r="J31" s="33">
        <v>0.009027777777777779</v>
      </c>
      <c r="K31" s="38">
        <v>0.01511574074074074</v>
      </c>
      <c r="L31" s="11">
        <f>SUM(K31-J31)</f>
        <v>0.006087962962962962</v>
      </c>
      <c r="M31" s="42">
        <v>0.042847222222222224</v>
      </c>
      <c r="N31" s="11">
        <f>SUM(M31-K31)</f>
        <v>0.027731481481481482</v>
      </c>
      <c r="O31" s="45">
        <v>0.06</v>
      </c>
      <c r="P31" s="11">
        <f>SUM(O31-M31)</f>
        <v>0.017152777777777774</v>
      </c>
      <c r="Q31" s="11">
        <f>SUM(L31+N31+P31)</f>
        <v>0.05097222222222222</v>
      </c>
      <c r="R31" s="11">
        <f>SUM(I31+O31)</f>
        <v>0.07931527777777778</v>
      </c>
      <c r="S31" s="3">
        <f>IF(Q31&gt;0,IF(Q31&lt;C31,"New Fastest Time!!",""),"")</f>
      </c>
      <c r="T31" s="3"/>
      <c r="U31" s="3"/>
      <c r="V31" s="3"/>
    </row>
    <row r="32" spans="1:22" ht="15.75">
      <c r="A32" s="9" t="s">
        <v>42</v>
      </c>
      <c r="B32" s="21">
        <v>66</v>
      </c>
      <c r="C32" s="32">
        <v>0.04261574074074074</v>
      </c>
      <c r="D32" s="8">
        <v>0.05555555555555555</v>
      </c>
      <c r="E32" s="8">
        <f>SUM(D32-C32)</f>
        <v>0.012939814814814814</v>
      </c>
      <c r="F32" s="8">
        <v>0.001388888888888889</v>
      </c>
      <c r="G32" s="8">
        <f>SUM(E32*3%)</f>
        <v>0.00038819444444444437</v>
      </c>
      <c r="H32" s="10">
        <f>SUM(E32-G32+F32)</f>
        <v>0.013940509259259258</v>
      </c>
      <c r="I32" s="10">
        <f>H32*1.2</f>
        <v>0.01672861111111111</v>
      </c>
      <c r="J32" s="3"/>
      <c r="K32" s="38">
        <v>0.007465277777777778</v>
      </c>
      <c r="L32" s="11">
        <f>SUM(K32-J32)</f>
        <v>0.007465277777777778</v>
      </c>
      <c r="M32" s="42">
        <v>0.033761574074074076</v>
      </c>
      <c r="N32" s="11">
        <f>SUM(M32-K32)</f>
        <v>0.026296296296296297</v>
      </c>
      <c r="O32" s="45">
        <v>0.05103009259259259</v>
      </c>
      <c r="P32" s="11">
        <f>SUM(O32-M32)</f>
        <v>0.017268518518518516</v>
      </c>
      <c r="Q32" s="11">
        <f>SUM(L32+N32+P32)</f>
        <v>0.05103009259259259</v>
      </c>
      <c r="R32" s="11">
        <f>SUM(I32+O32)</f>
        <v>0.06775870370370371</v>
      </c>
      <c r="S32" s="3">
        <f>IF(Q32&gt;0,IF(Q32&lt;C32,"New Fastest Time!!",""),"")</f>
      </c>
      <c r="T32" s="3">
        <v>2</v>
      </c>
      <c r="U32" s="3" t="s">
        <v>86</v>
      </c>
      <c r="V32" s="3"/>
    </row>
    <row r="33" spans="1:22" ht="15.75">
      <c r="A33" s="12" t="s">
        <v>31</v>
      </c>
      <c r="B33" s="21">
        <v>37</v>
      </c>
      <c r="C33" s="32">
        <v>0.04097222222222222</v>
      </c>
      <c r="D33" s="8">
        <v>0.05555555555555555</v>
      </c>
      <c r="E33" s="8">
        <f>SUM(D33-C33)</f>
        <v>0.01458333333333333</v>
      </c>
      <c r="F33" s="8"/>
      <c r="G33" s="8">
        <f>SUM(E33*3%)</f>
        <v>0.0004374999999999999</v>
      </c>
      <c r="H33" s="10">
        <f>SUM(E33-G33+F33)</f>
        <v>0.01414583333333333</v>
      </c>
      <c r="I33" s="10">
        <f>H33*1.2</f>
        <v>0.016974999999999994</v>
      </c>
      <c r="J33" s="3"/>
      <c r="K33" s="38">
        <v>0.007430555555555555</v>
      </c>
      <c r="L33" s="11">
        <f>SUM(K33-J33)</f>
        <v>0.007430555555555555</v>
      </c>
      <c r="M33" s="42">
        <v>0.03418981481481482</v>
      </c>
      <c r="N33" s="11">
        <f>SUM(M33-K33)</f>
        <v>0.026759259259259264</v>
      </c>
      <c r="O33" s="45">
        <v>0.05125</v>
      </c>
      <c r="P33" s="11">
        <f>SUM(O33-M33)</f>
        <v>0.017060185185185178</v>
      </c>
      <c r="Q33" s="11">
        <f>SUM(L33+N33+P33)</f>
        <v>0.05125</v>
      </c>
      <c r="R33" s="11">
        <f>SUM(I33+O33)</f>
        <v>0.068225</v>
      </c>
      <c r="S33" s="3">
        <f>IF(Q33&gt;0,IF(Q33&lt;C33,"New Fastest Time!!",""),"")</f>
      </c>
      <c r="T33" s="3">
        <v>2</v>
      </c>
      <c r="U33" s="3" t="s">
        <v>86</v>
      </c>
      <c r="V33" s="3"/>
    </row>
    <row r="34" spans="1:22" ht="15.75">
      <c r="A34" s="9" t="s">
        <v>91</v>
      </c>
      <c r="B34" s="21">
        <v>168</v>
      </c>
      <c r="C34" s="32"/>
      <c r="D34" s="8"/>
      <c r="E34" s="8"/>
      <c r="F34" s="8"/>
      <c r="G34" s="8"/>
      <c r="H34" s="10"/>
      <c r="I34" s="10"/>
      <c r="J34" s="33">
        <v>0.009027777777777779</v>
      </c>
      <c r="K34" s="38">
        <v>0.015405092592592593</v>
      </c>
      <c r="L34" s="11">
        <f>SUM(K34-J34)</f>
        <v>0.006377314814814815</v>
      </c>
      <c r="M34" s="42">
        <v>0.044652777777777784</v>
      </c>
      <c r="N34" s="11">
        <f>SUM(M34-K34)</f>
        <v>0.02924768518518519</v>
      </c>
      <c r="O34" s="45">
        <v>0.061793981481481484</v>
      </c>
      <c r="P34" s="11">
        <f>SUM(O34-M34)</f>
        <v>0.0171412037037037</v>
      </c>
      <c r="Q34" s="11">
        <f>SUM(L34+N34+P34)</f>
        <v>0.052766203703703704</v>
      </c>
      <c r="R34" s="11">
        <f>SUM(I34+O34)</f>
        <v>0.061793981481481484</v>
      </c>
      <c r="S34" s="3"/>
      <c r="T34" s="3"/>
      <c r="U34" s="3"/>
      <c r="V34" s="3"/>
    </row>
    <row r="35" spans="1:22" ht="15.75">
      <c r="A35" s="12" t="s">
        <v>34</v>
      </c>
      <c r="B35" s="21">
        <v>67</v>
      </c>
      <c r="C35" s="32">
        <v>0.04209490740740741</v>
      </c>
      <c r="D35" s="8">
        <v>0.05555555555555555</v>
      </c>
      <c r="E35" s="8">
        <f>SUM(D35-C35)</f>
        <v>0.013460648148148145</v>
      </c>
      <c r="F35" s="8"/>
      <c r="G35" s="8">
        <f>SUM(E35*3%)</f>
        <v>0.00040381944444444433</v>
      </c>
      <c r="H35" s="10">
        <f>SUM(E35-G35+F35)</f>
        <v>0.0130568287037037</v>
      </c>
      <c r="I35" s="10">
        <f>H35*1.2</f>
        <v>0.01566819444444444</v>
      </c>
      <c r="J35" s="3"/>
      <c r="K35" s="38">
        <v>0.007002314814814815</v>
      </c>
      <c r="L35" s="11">
        <f>SUM(K35-J35)</f>
        <v>0.007002314814814815</v>
      </c>
      <c r="M35" s="42">
        <v>0.03364583333333333</v>
      </c>
      <c r="N35" s="11">
        <f>SUM(M35-K35)</f>
        <v>0.026643518518518518</v>
      </c>
      <c r="O35" s="45">
        <v>0.05295138888888889</v>
      </c>
      <c r="P35" s="11">
        <f>SUM(O35-M35)</f>
        <v>0.019305555555555555</v>
      </c>
      <c r="Q35" s="11">
        <f>SUM(L35+N35+P35)</f>
        <v>0.05295138888888889</v>
      </c>
      <c r="R35" s="11">
        <f>SUM(I35+O35)</f>
        <v>0.06861958333333333</v>
      </c>
      <c r="S35" s="3">
        <f>IF(Q35&gt;0,IF(Q35&lt;C35,"New Fastest Time!!",""),"")</f>
      </c>
      <c r="T35" s="3">
        <v>3</v>
      </c>
      <c r="U35" s="3" t="s">
        <v>86</v>
      </c>
      <c r="V35" s="3" t="s">
        <v>87</v>
      </c>
    </row>
    <row r="36" spans="1:22" ht="15.75">
      <c r="A36" s="9" t="s">
        <v>92</v>
      </c>
      <c r="B36" s="21">
        <v>171</v>
      </c>
      <c r="C36" s="32"/>
      <c r="D36" s="8"/>
      <c r="E36" s="8"/>
      <c r="F36" s="8"/>
      <c r="G36" s="8"/>
      <c r="H36" s="10"/>
      <c r="I36" s="10"/>
      <c r="J36" s="33">
        <v>0.009027777777777779</v>
      </c>
      <c r="K36" s="38">
        <v>0.016377314814814813</v>
      </c>
      <c r="L36" s="11">
        <f>SUM(K36-J36)</f>
        <v>0.007349537037037035</v>
      </c>
      <c r="M36" s="42">
        <v>0.045370370370370366</v>
      </c>
      <c r="N36" s="11">
        <f>SUM(M36-K36)</f>
        <v>0.028993055555555553</v>
      </c>
      <c r="O36" s="45">
        <v>0.062141203703703705</v>
      </c>
      <c r="P36" s="11">
        <f>SUM(O36-M36)</f>
        <v>0.01677083333333334</v>
      </c>
      <c r="Q36" s="11">
        <f>SUM(L36+N36+P36)</f>
        <v>0.053113425925925925</v>
      </c>
      <c r="R36" s="11">
        <f>SUM(I36+O36)</f>
        <v>0.062141203703703705</v>
      </c>
      <c r="S36" s="3"/>
      <c r="T36" s="3"/>
      <c r="U36" s="3"/>
      <c r="V36" s="3"/>
    </row>
    <row r="37" spans="1:22" ht="15.75">
      <c r="A37" s="35" t="s">
        <v>69</v>
      </c>
      <c r="B37" s="21">
        <v>139</v>
      </c>
      <c r="C37" s="32">
        <v>0.04189814814814815</v>
      </c>
      <c r="D37" s="8">
        <v>0.05555555555555555</v>
      </c>
      <c r="E37" s="8">
        <f>SUM(D37-C37)</f>
        <v>0.013657407407407403</v>
      </c>
      <c r="F37" s="8">
        <v>0.001388888888888889</v>
      </c>
      <c r="G37" s="8">
        <f>SUM(E37*3%)</f>
        <v>0.0004097222222222221</v>
      </c>
      <c r="H37" s="10">
        <f>SUM(E37-G37+F37)</f>
        <v>0.01463657407407407</v>
      </c>
      <c r="I37" s="10">
        <f>H37*1.2</f>
        <v>0.017563888888888882</v>
      </c>
      <c r="J37" s="33">
        <v>0.009027777777777779</v>
      </c>
      <c r="K37" s="38">
        <v>0.01693287037037037</v>
      </c>
      <c r="L37" s="11">
        <f>SUM(K37-J37)</f>
        <v>0.00790509259259259</v>
      </c>
      <c r="M37" s="49">
        <v>0.04511574074074074</v>
      </c>
      <c r="N37" s="11">
        <f>SUM(M37-K37)</f>
        <v>0.028182870370370372</v>
      </c>
      <c r="O37" s="45">
        <v>0.06221064814814815</v>
      </c>
      <c r="P37" s="11">
        <f>SUM(O37-M37)</f>
        <v>0.017094907407407406</v>
      </c>
      <c r="Q37" s="11">
        <f>SUM(L37+N37+P37)</f>
        <v>0.053182870370370366</v>
      </c>
      <c r="R37" s="11">
        <f>SUM(I37+O37)</f>
        <v>0.07977453703703703</v>
      </c>
      <c r="S37" s="3">
        <f>IF(Q37&gt;0,IF(Q37&lt;C37,"New Fastest Time!!",""),"")</f>
      </c>
      <c r="T37" s="3"/>
      <c r="U37" s="3"/>
      <c r="V37" s="3"/>
    </row>
    <row r="38" spans="1:22" ht="15.75">
      <c r="A38" s="35" t="s">
        <v>68</v>
      </c>
      <c r="B38" s="21">
        <v>101</v>
      </c>
      <c r="C38" s="32">
        <v>0.04050925925925926</v>
      </c>
      <c r="D38" s="8">
        <v>0.05555555555555555</v>
      </c>
      <c r="E38" s="8">
        <f>SUM(D38-C38)</f>
        <v>0.015046296296296294</v>
      </c>
      <c r="F38" s="8">
        <v>0.0010416666666666667</v>
      </c>
      <c r="G38" s="8">
        <f>SUM(E38*3%)</f>
        <v>0.0004513888888888888</v>
      </c>
      <c r="H38" s="10">
        <f>SUM(E38-G38+F38)</f>
        <v>0.015636574074074074</v>
      </c>
      <c r="I38" s="10">
        <f>H38*1.2</f>
        <v>0.01876388888888889</v>
      </c>
      <c r="J38" s="33">
        <v>0.009027777777777779</v>
      </c>
      <c r="K38" s="38">
        <v>0.016307870370370372</v>
      </c>
      <c r="L38" s="11">
        <f>SUM(K38-J38)</f>
        <v>0.007280092592592593</v>
      </c>
      <c r="M38" s="42">
        <v>0.044583333333333336</v>
      </c>
      <c r="N38" s="11">
        <f>SUM(M38-K38)</f>
        <v>0.028275462962962964</v>
      </c>
      <c r="O38" s="45">
        <v>0.0625</v>
      </c>
      <c r="P38" s="11">
        <f>SUM(O38-M38)</f>
        <v>0.017916666666666664</v>
      </c>
      <c r="Q38" s="11">
        <f>SUM(L38+N38+P38)</f>
        <v>0.05347222222222222</v>
      </c>
      <c r="R38" s="11">
        <f>SUM(I38+O38)</f>
        <v>0.08126388888888889</v>
      </c>
      <c r="S38" s="3">
        <f>IF(Q38&gt;0,IF(Q38&lt;C38,"New Fastest Time!!",""),"")</f>
      </c>
      <c r="T38" s="3"/>
      <c r="U38" s="3"/>
      <c r="V38" s="3"/>
    </row>
    <row r="39" spans="1:22" ht="15.75">
      <c r="A39" s="35" t="s">
        <v>70</v>
      </c>
      <c r="B39" s="21">
        <v>137</v>
      </c>
      <c r="C39" s="32">
        <v>0.04771990740740741</v>
      </c>
      <c r="D39" s="8">
        <v>0.05555555555555555</v>
      </c>
      <c r="E39" s="8">
        <f>SUM(D39-C39)</f>
        <v>0.00783564814814814</v>
      </c>
      <c r="F39" s="8">
        <v>0.001736111111111111</v>
      </c>
      <c r="G39" s="8">
        <f>SUM(E39*3%)</f>
        <v>0.0002350694444444442</v>
      </c>
      <c r="H39" s="10">
        <f>SUM(E39-G39+F39)</f>
        <v>0.009336689814814808</v>
      </c>
      <c r="I39" s="10">
        <f>H39*1.2</f>
        <v>0.01120402777777777</v>
      </c>
      <c r="J39" s="3"/>
      <c r="K39" s="38">
        <v>0.006296296296296296</v>
      </c>
      <c r="L39" s="11">
        <f>SUM(K39-J39)</f>
        <v>0.006296296296296296</v>
      </c>
      <c r="M39" s="42">
        <v>0.036423611111111115</v>
      </c>
      <c r="N39" s="11">
        <f>SUM(M39-K39)</f>
        <v>0.03012731481481482</v>
      </c>
      <c r="O39" s="45">
        <v>0.05364583333333334</v>
      </c>
      <c r="P39" s="11">
        <f>SUM(O39-M39)</f>
        <v>0.017222222222222222</v>
      </c>
      <c r="Q39" s="11">
        <f>SUM(L39+N39+P39)</f>
        <v>0.05364583333333334</v>
      </c>
      <c r="R39" s="11">
        <f>SUM(I39+O39)</f>
        <v>0.0648498611111111</v>
      </c>
      <c r="S39" s="3">
        <f>IF(Q39&gt;0,IF(Q39&lt;C39,"New Fastest Time!!",""),"")</f>
      </c>
      <c r="T39" s="3"/>
      <c r="U39" s="3"/>
      <c r="V39" s="3"/>
    </row>
    <row r="40" spans="1:22" ht="15.75">
      <c r="A40" s="12" t="s">
        <v>39</v>
      </c>
      <c r="B40" s="21">
        <v>22</v>
      </c>
      <c r="C40" s="32">
        <v>0.043368055555555556</v>
      </c>
      <c r="D40" s="8">
        <v>0.05555555555555555</v>
      </c>
      <c r="E40" s="8">
        <f>SUM(D40-C40)</f>
        <v>0.012187499999999997</v>
      </c>
      <c r="F40" s="8"/>
      <c r="G40" s="8">
        <f>SUM(E40*3%)</f>
        <v>0.0003656249999999999</v>
      </c>
      <c r="H40" s="10">
        <f>SUM(E40-G40+F40)</f>
        <v>0.011821874999999997</v>
      </c>
      <c r="I40" s="10">
        <f>H40*1.2</f>
        <v>0.014186249999999996</v>
      </c>
      <c r="J40" s="33">
        <v>0.009027777777777779</v>
      </c>
      <c r="K40" s="38">
        <v>0.015613425925925926</v>
      </c>
      <c r="L40" s="11">
        <f>SUM(K40-J40)</f>
        <v>0.006585648148148148</v>
      </c>
      <c r="M40" s="49">
        <v>0.04299768518518519</v>
      </c>
      <c r="N40" s="11">
        <f>SUM(M40-K40)</f>
        <v>0.02738425925925926</v>
      </c>
      <c r="O40" s="45">
        <v>0.06278935185185185</v>
      </c>
      <c r="P40" s="11">
        <f>SUM(O40-M40)</f>
        <v>0.01979166666666666</v>
      </c>
      <c r="Q40" s="11">
        <f>SUM(L40+N40+P40)</f>
        <v>0.053761574074074066</v>
      </c>
      <c r="R40" s="11">
        <f>SUM(I40+O40)</f>
        <v>0.07697560185185184</v>
      </c>
      <c r="S40" s="3">
        <f>IF(Q40&gt;0,IF(Q40&lt;C40,"New Fastest Time!!",""),"")</f>
      </c>
      <c r="T40" s="3">
        <v>4</v>
      </c>
      <c r="U40" s="3" t="s">
        <v>86</v>
      </c>
      <c r="V40" s="1"/>
    </row>
    <row r="41" spans="1:22" ht="15">
      <c r="A41" s="20" t="s">
        <v>93</v>
      </c>
      <c r="B41" s="62">
        <v>172</v>
      </c>
      <c r="C41" s="3"/>
      <c r="D41" s="3"/>
      <c r="E41" s="3"/>
      <c r="F41" s="9"/>
      <c r="G41" s="3"/>
      <c r="H41" s="3"/>
      <c r="I41" s="3"/>
      <c r="J41" s="3"/>
      <c r="K41" s="38">
        <v>0.005902777777777778</v>
      </c>
      <c r="L41" s="11">
        <f>SUM(K41-J41)</f>
        <v>0.005902777777777778</v>
      </c>
      <c r="M41" s="42">
        <v>0.03517361111111111</v>
      </c>
      <c r="N41" s="11">
        <f>SUM(M41-K41)</f>
        <v>0.02927083333333333</v>
      </c>
      <c r="O41" s="45">
        <v>0.05377314814814815</v>
      </c>
      <c r="P41" s="11">
        <f>SUM(O41-M41)</f>
        <v>0.018599537037037046</v>
      </c>
      <c r="Q41" s="11">
        <f>SUM(L41+N41+P41)</f>
        <v>0.05377314814814815</v>
      </c>
      <c r="R41" s="11">
        <f>SUM(I41+O41)</f>
        <v>0.05377314814814815</v>
      </c>
      <c r="S41" s="3" t="e">
        <f>IF(#REF!&gt;0,IF(#REF!&lt;#REF!,"New Fastest Time!!",""),"")</f>
        <v>#REF!</v>
      </c>
      <c r="T41" s="3"/>
      <c r="U41" s="3"/>
      <c r="V41" s="3"/>
    </row>
    <row r="42" spans="1:22" ht="15.75">
      <c r="A42" s="73" t="s">
        <v>33</v>
      </c>
      <c r="B42" s="61">
        <v>88</v>
      </c>
      <c r="C42" s="58">
        <v>0.04241898148148148</v>
      </c>
      <c r="D42" s="54">
        <v>0.05555555555555555</v>
      </c>
      <c r="E42" s="54">
        <f>SUM(D42-C42)</f>
        <v>0.013136574074074071</v>
      </c>
      <c r="F42" s="54"/>
      <c r="G42" s="54">
        <f>SUM(E42*3%)</f>
        <v>0.0003940972222222221</v>
      </c>
      <c r="H42" s="55">
        <f>SUM(E42-G42+F42)</f>
        <v>0.012742476851851849</v>
      </c>
      <c r="I42" s="55">
        <f>H42*1.2</f>
        <v>0.015290972222222218</v>
      </c>
      <c r="K42" s="48">
        <v>0.00738425925925926</v>
      </c>
      <c r="L42" s="56">
        <f>SUM(K42-J42)</f>
        <v>0.00738425925925926</v>
      </c>
      <c r="M42" s="49">
        <v>0.03603009259259259</v>
      </c>
      <c r="N42" s="11">
        <f>SUM(M42-K42)</f>
        <v>0.028645833333333332</v>
      </c>
      <c r="O42" s="51">
        <v>0.0562037037037037</v>
      </c>
      <c r="P42" s="11">
        <f>SUM(O42-M42)</f>
        <v>0.020173611111111107</v>
      </c>
      <c r="Q42" s="11">
        <f>SUM(L42+N42+P42)</f>
        <v>0.0562037037037037</v>
      </c>
      <c r="R42" s="11">
        <f>SUM(I42+O42)</f>
        <v>0.07149467592592591</v>
      </c>
      <c r="S42" s="3">
        <f>IF(Q42&gt;0,IF(Q42&lt;C42,"New Fastest Time!!",""),"")</f>
      </c>
      <c r="T42" s="3"/>
      <c r="U42" s="3"/>
      <c r="V42" s="3"/>
    </row>
    <row r="43" spans="1:22" ht="15.75">
      <c r="A43" s="35" t="s">
        <v>48</v>
      </c>
      <c r="B43" s="21">
        <v>113</v>
      </c>
      <c r="C43" s="32">
        <v>0.04489583333333333</v>
      </c>
      <c r="D43" s="8">
        <v>0.05555555555555555</v>
      </c>
      <c r="E43" s="8">
        <f>SUM(D43-C43)</f>
        <v>0.010659722222222223</v>
      </c>
      <c r="F43" s="8">
        <v>0.001388888888888889</v>
      </c>
      <c r="G43" s="8">
        <f>SUM(E43*3%)</f>
        <v>0.0003197916666666667</v>
      </c>
      <c r="H43" s="10">
        <f>SUM(E43-G43+F43)</f>
        <v>0.011728819444444446</v>
      </c>
      <c r="I43" s="10">
        <f>H43*1.2</f>
        <v>0.014074583333333335</v>
      </c>
      <c r="J43" s="3"/>
      <c r="K43" s="38">
        <v>0.006712962962962962</v>
      </c>
      <c r="L43" s="11">
        <f>SUM(K43-J43)</f>
        <v>0.006712962962962962</v>
      </c>
      <c r="M43" s="42">
        <v>0.035381944444444445</v>
      </c>
      <c r="N43" s="11">
        <f>SUM(M43-K43)</f>
        <v>0.028668981481481483</v>
      </c>
      <c r="O43" s="45">
        <v>0.056574074074074075</v>
      </c>
      <c r="P43" s="11">
        <f>SUM(O43-M43)</f>
        <v>0.02119212962962963</v>
      </c>
      <c r="Q43" s="11">
        <f>SUM(L43+N43+P43)</f>
        <v>0.056574074074074075</v>
      </c>
      <c r="R43" s="11">
        <f>SUM(I43+O43)</f>
        <v>0.07064865740740742</v>
      </c>
      <c r="S43" s="3">
        <f>IF(Q43&gt;0,IF(Q43&lt;C43,"New Fastest Time!!",""),"")</f>
      </c>
      <c r="T43" s="3">
        <v>2</v>
      </c>
      <c r="U43" s="3" t="s">
        <v>86</v>
      </c>
      <c r="V43" s="3" t="s">
        <v>87</v>
      </c>
    </row>
    <row r="44" spans="1:22" ht="15.75">
      <c r="A44" s="17" t="s">
        <v>40</v>
      </c>
      <c r="B44" s="21">
        <v>100</v>
      </c>
      <c r="C44" s="32">
        <v>0.04850694444444444</v>
      </c>
      <c r="D44" s="8">
        <v>0.05555555555555555</v>
      </c>
      <c r="E44" s="8">
        <f>SUM(D44-C44)</f>
        <v>0.00704861111111111</v>
      </c>
      <c r="F44" s="16"/>
      <c r="G44" s="16">
        <f>SUM(E44*3%)</f>
        <v>0.00021145833333333327</v>
      </c>
      <c r="H44" s="25">
        <f>SUM(E44-G44+F44)</f>
        <v>0.006837152777777776</v>
      </c>
      <c r="I44" s="10">
        <f>H44*1.2</f>
        <v>0.008204583333333331</v>
      </c>
      <c r="J44" s="3"/>
      <c r="K44" s="38">
        <v>0.007754629629629629</v>
      </c>
      <c r="L44" s="11">
        <f>SUM(K44-J44)</f>
        <v>0.007754629629629629</v>
      </c>
      <c r="M44" s="42">
        <v>0.04074074074074074</v>
      </c>
      <c r="N44" s="11">
        <f>SUM(M44-K44)</f>
        <v>0.032986111111111105</v>
      </c>
      <c r="O44" s="45">
        <v>0.06149305555555556</v>
      </c>
      <c r="P44" s="11">
        <f>SUM(O44-M44)</f>
        <v>0.02075231481481482</v>
      </c>
      <c r="Q44" s="11">
        <f>SUM(L44+N44+P44)</f>
        <v>0.06149305555555555</v>
      </c>
      <c r="R44" s="11">
        <f>SUM(I44+O44)</f>
        <v>0.06969763888888889</v>
      </c>
      <c r="S44" s="3">
        <f>IF(Q44&gt;0,IF(Q44&lt;C44,"New Fastest Time!!",""),"")</f>
      </c>
      <c r="T44" s="3"/>
      <c r="U44" s="3"/>
      <c r="V44" s="3"/>
    </row>
    <row r="45" spans="1:22" ht="15.75">
      <c r="A45" s="12" t="s">
        <v>26</v>
      </c>
      <c r="B45" s="21">
        <v>61</v>
      </c>
      <c r="C45" s="32">
        <v>0.03806712962962963</v>
      </c>
      <c r="D45" s="8">
        <v>0.05555555555555555</v>
      </c>
      <c r="E45" s="8">
        <f>SUM(D45-C45)</f>
        <v>0.01748842592592592</v>
      </c>
      <c r="F45" s="8"/>
      <c r="G45" s="8">
        <f>SUM(E45*3%)</f>
        <v>0.0005246527777777776</v>
      </c>
      <c r="H45" s="10">
        <f>SUM(E45-G45+F45)</f>
        <v>0.016963773148148144</v>
      </c>
      <c r="I45" s="10">
        <f>H45*1.2</f>
        <v>0.020356527777777772</v>
      </c>
      <c r="J45" s="33">
        <v>0.009027777777777779</v>
      </c>
      <c r="K45" s="38">
        <v>0.015185185185185185</v>
      </c>
      <c r="L45" s="11">
        <f>SUM(K45-J45)</f>
        <v>0.006157407407407407</v>
      </c>
      <c r="M45" s="41"/>
      <c r="N45" s="11" t="s">
        <v>121</v>
      </c>
      <c r="O45" s="44"/>
      <c r="P45" s="11"/>
      <c r="Q45" s="11"/>
      <c r="R45" s="11"/>
      <c r="S45" s="3">
        <f>IF(Q45&gt;0,IF(Q45&lt;C45,"New Fastest Time!!",""),"")</f>
      </c>
      <c r="T45" s="3"/>
      <c r="U45" s="3"/>
      <c r="V45" s="3"/>
    </row>
    <row r="46" spans="14:17" ht="15">
      <c r="N46" s="63"/>
      <c r="O46" s="64"/>
      <c r="P46" s="63"/>
      <c r="Q46" s="63"/>
    </row>
    <row r="47" spans="1:17" ht="15.75">
      <c r="A47" s="67" t="s">
        <v>126</v>
      </c>
      <c r="B47" s="60">
        <v>1</v>
      </c>
      <c r="L47" t="s">
        <v>127</v>
      </c>
      <c r="N47" s="65"/>
      <c r="O47" s="64"/>
      <c r="P47" s="65"/>
      <c r="Q47" s="65"/>
    </row>
    <row r="48" spans="2:19" ht="15">
      <c r="B48" s="60">
        <v>2</v>
      </c>
      <c r="L48" t="s">
        <v>128</v>
      </c>
      <c r="S48" t="e">
        <f>IF(#REF!&gt;0,IF(#REF!&lt;#REF!,"New Fastest Time!!",""),"")</f>
        <v>#REF!</v>
      </c>
    </row>
    <row r="49" spans="2:19" ht="15">
      <c r="B49" s="60">
        <v>3</v>
      </c>
      <c r="L49" t="s">
        <v>129</v>
      </c>
      <c r="S49" t="e">
        <f>IF(#REF!&gt;0,IF(#REF!&lt;#REF!,"New Fastest Time!!",""),"")</f>
        <v>#REF!</v>
      </c>
    </row>
    <row r="50" spans="2:19" ht="15">
      <c r="B50" s="60">
        <v>4</v>
      </c>
      <c r="L50" t="s">
        <v>130</v>
      </c>
      <c r="S50" t="e">
        <f>IF(#REF!&gt;0,IF(#REF!&lt;#REF!,"New Fastest Time!!",""),"")</f>
        <v>#REF!</v>
      </c>
    </row>
    <row r="51" ht="15">
      <c r="S51" t="e">
        <f>IF(#REF!&gt;0,IF(#REF!&lt;#REF!,"New Fastest Time!!",""),"")</f>
        <v>#REF!</v>
      </c>
    </row>
    <row r="52" ht="15">
      <c r="S52" t="e">
        <f>IF(#REF!&gt;0,IF(#REF!&lt;#REF!,"New Fastest Time!!",""),"")</f>
        <v>#REF!</v>
      </c>
    </row>
    <row r="53" ht="15">
      <c r="S53" t="e">
        <f>IF(#REF!&gt;0,IF(#REF!&lt;#REF!,"New Fastest Time!!",""),"")</f>
        <v>#REF!</v>
      </c>
    </row>
    <row r="54" ht="15">
      <c r="S54" t="e">
        <f>IF(#REF!&gt;0,IF(#REF!&lt;#REF!,"New Fastest Time!!",""),"")</f>
        <v>#REF!</v>
      </c>
    </row>
    <row r="55" ht="15">
      <c r="S55" t="e">
        <f>IF(#REF!&gt;0,IF(#REF!&lt;#REF!,"New Fastest Time!!",""),"")</f>
        <v>#REF!</v>
      </c>
    </row>
    <row r="56" ht="15">
      <c r="S56" t="e">
        <f>IF(#REF!&gt;0,IF(#REF!&lt;#REF!,"New Fastest Time!!",""),"")</f>
        <v>#REF!</v>
      </c>
    </row>
    <row r="57" ht="15">
      <c r="S57" t="e">
        <f>IF(#REF!&gt;0,IF(#REF!&lt;#REF!,"New Fastest Time!!",""),"")</f>
        <v>#REF!</v>
      </c>
    </row>
    <row r="58" ht="15">
      <c r="S58" t="e">
        <f>IF(#REF!&gt;0,IF(#REF!&lt;#REF!,"New Fastest Time!!",""),"")</f>
        <v>#REF!</v>
      </c>
    </row>
    <row r="59" ht="15">
      <c r="S59" t="e">
        <f>IF(#REF!&gt;0,IF(#REF!&lt;#REF!,"New Fastest Time!!",""),"")</f>
        <v>#REF!</v>
      </c>
    </row>
    <row r="60" ht="15">
      <c r="S60" t="e">
        <f>IF(#REF!&gt;0,IF(#REF!&lt;#REF!,"New Fastest Time!!",""),"")</f>
        <v>#REF!</v>
      </c>
    </row>
    <row r="61" ht="15">
      <c r="S61" t="e">
        <f>IF(#REF!&gt;0,IF(#REF!&lt;#REF!,"New Fastest Time!!",""),"")</f>
        <v>#REF!</v>
      </c>
    </row>
    <row r="62" ht="15">
      <c r="S62" t="e">
        <f>IF(#REF!&gt;0,IF(#REF!&lt;#REF!,"New Fastest Time!!",""),"")</f>
        <v>#REF!</v>
      </c>
    </row>
    <row r="63" ht="15">
      <c r="S63" t="e">
        <f>IF(#REF!&gt;0,IF(#REF!&lt;#REF!,"New Fastest Time!!",""),"")</f>
        <v>#REF!</v>
      </c>
    </row>
    <row r="64" ht="15">
      <c r="S64" t="e">
        <f>IF(#REF!&gt;0,IF(#REF!&lt;#REF!,"New Fastest Time!!",""),"")</f>
        <v>#REF!</v>
      </c>
    </row>
    <row r="65" ht="15">
      <c r="S65" t="e">
        <f>IF(#REF!&gt;0,IF(#REF!&lt;#REF!,"New Fastest Time!!",""),"")</f>
        <v>#REF!</v>
      </c>
    </row>
    <row r="66" ht="15">
      <c r="S66" t="e">
        <f>IF(#REF!&gt;0,IF(#REF!&lt;#REF!,"New Fastest Time!!",""),"")</f>
        <v>#REF!</v>
      </c>
    </row>
    <row r="67" ht="15">
      <c r="S67" t="e">
        <f>IF(#REF!&gt;0,IF(#REF!&lt;#REF!,"New Fastest Time!!",""),"")</f>
        <v>#REF!</v>
      </c>
    </row>
    <row r="68" ht="15">
      <c r="S68" t="e">
        <f>IF(#REF!&gt;0,IF(#REF!&lt;#REF!,"New Fastest Time!!",""),"")</f>
        <v>#REF!</v>
      </c>
    </row>
    <row r="69" ht="15">
      <c r="S69" t="e">
        <f>IF(#REF!&gt;0,IF(#REF!&lt;#REF!,"New Fastest Time!!",""),"")</f>
        <v>#REF!</v>
      </c>
    </row>
    <row r="70" ht="15">
      <c r="S70" t="e">
        <f>IF(#REF!&gt;0,IF(#REF!&lt;#REF!,"New Fastest Time!!",""),"")</f>
        <v>#REF!</v>
      </c>
    </row>
    <row r="71" ht="15">
      <c r="S71" t="e">
        <f>IF(#REF!&gt;0,IF(#REF!&lt;#REF!,"New Fastest Time!!",""),"")</f>
        <v>#REF!</v>
      </c>
    </row>
    <row r="72" ht="15">
      <c r="S72" t="e">
        <f>IF(#REF!&gt;0,IF(#REF!&lt;#REF!,"New Fastest Time!!",""),"")</f>
        <v>#REF!</v>
      </c>
    </row>
    <row r="73" ht="15">
      <c r="S73" t="e">
        <f>IF(#REF!&gt;0,IF(#REF!&lt;#REF!,"New Fastest Time!!",""),"")</f>
        <v>#REF!</v>
      </c>
    </row>
    <row r="74" ht="15">
      <c r="S74" t="e">
        <f>IF(#REF!&gt;0,IF(#REF!&lt;#REF!,"New Fastest Time!!",""),"")</f>
        <v>#REF!</v>
      </c>
    </row>
    <row r="75" ht="15">
      <c r="S75" t="e">
        <f>IF(#REF!&gt;0,IF(#REF!&lt;#REF!,"New Fastest Time!!",""),"")</f>
        <v>#REF!</v>
      </c>
    </row>
    <row r="76" ht="15">
      <c r="S76" t="e">
        <f>IF(#REF!&gt;0,IF(#REF!&lt;#REF!,"New Fastest Time!!",""),"")</f>
        <v>#REF!</v>
      </c>
    </row>
    <row r="77" ht="15">
      <c r="S77" t="e">
        <f>IF(#REF!&gt;0,IF(#REF!&lt;#REF!,"New Fastest Time!!",""),"")</f>
        <v>#REF!</v>
      </c>
    </row>
    <row r="78" ht="15">
      <c r="S78" t="e">
        <f>IF(#REF!&gt;0,IF(#REF!&lt;#REF!,"New Fastest Time!!",""),"")</f>
        <v>#REF!</v>
      </c>
    </row>
    <row r="79" ht="15">
      <c r="S79" t="e">
        <f>IF(#REF!&gt;0,IF(#REF!&lt;#REF!,"New Fastest Time!!",""),"")</f>
        <v>#REF!</v>
      </c>
    </row>
    <row r="80" ht="15">
      <c r="S80" t="e">
        <f>IF(#REF!&gt;0,IF(#REF!&lt;#REF!,"New Fastest Time!!",""),"")</f>
        <v>#REF!</v>
      </c>
    </row>
    <row r="81" ht="15">
      <c r="S81" t="e">
        <f>IF(#REF!&gt;0,IF(#REF!&lt;#REF!,"New Fastest Time!!",""),"")</f>
        <v>#REF!</v>
      </c>
    </row>
    <row r="82" ht="15">
      <c r="S82" t="e">
        <f>IF(#REF!&gt;0,IF(#REF!&lt;#REF!,"New Fastest Time!!",""),"")</f>
        <v>#REF!</v>
      </c>
    </row>
    <row r="83" ht="15">
      <c r="S83" t="e">
        <f>IF(#REF!&gt;0,IF(#REF!&lt;#REF!,"New Fastest Time!!",""),"")</f>
        <v>#REF!</v>
      </c>
    </row>
    <row r="84" ht="15">
      <c r="S84" t="e">
        <f>IF(#REF!&gt;0,IF(#REF!&lt;#REF!,"New Fastest Time!!",""),"")</f>
        <v>#REF!</v>
      </c>
    </row>
    <row r="85" ht="15">
      <c r="S85" t="e">
        <f>IF(#REF!&gt;0,IF(#REF!&lt;#REF!,"New Fastest Time!!",""),"")</f>
        <v>#REF!</v>
      </c>
    </row>
    <row r="86" ht="15">
      <c r="S86" t="e">
        <f>IF(#REF!&gt;0,IF(#REF!&lt;#REF!,"New Fastest Time!!",""),"")</f>
        <v>#REF!</v>
      </c>
    </row>
    <row r="87" ht="15">
      <c r="S87" t="e">
        <f>IF(#REF!&gt;0,IF(#REF!&lt;#REF!,"New Fastest Time!!",""),"")</f>
        <v>#REF!</v>
      </c>
    </row>
    <row r="88" ht="15">
      <c r="S88" t="e">
        <f>IF(#REF!&gt;0,IF(#REF!&lt;#REF!,"New Fastest Time!!",""),"")</f>
        <v>#REF!</v>
      </c>
    </row>
    <row r="89" ht="15">
      <c r="S89" t="e">
        <f>IF(#REF!&gt;0,IF(#REF!&lt;#REF!,"New Fastest Time!!",""),"")</f>
        <v>#REF!</v>
      </c>
    </row>
    <row r="90" ht="15">
      <c r="S90" t="e">
        <f>IF(#REF!&gt;0,IF(#REF!&lt;#REF!,"New Fastest Time!!",""),"")</f>
        <v>#REF!</v>
      </c>
    </row>
  </sheetData>
  <autoFilter ref="C1:F45"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3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:IV1"/>
    </sheetView>
  </sheetViews>
  <sheetFormatPr defaultColWidth="9.140625" defaultRowHeight="12.75"/>
  <cols>
    <col min="1" max="1" width="23.00390625" style="0" customWidth="1"/>
    <col min="2" max="2" width="12.00390625" style="31" customWidth="1"/>
    <col min="3" max="3" width="13.7109375" style="0" hidden="1" customWidth="1"/>
    <col min="4" max="4" width="10.57421875" style="0" hidden="1" customWidth="1"/>
    <col min="5" max="5" width="10.28125" style="0" hidden="1" customWidth="1"/>
    <col min="6" max="6" width="13.421875" style="18" hidden="1" customWidth="1"/>
    <col min="7" max="7" width="12.7109375" style="0" hidden="1" customWidth="1"/>
    <col min="8" max="8" width="12.00390625" style="0" hidden="1" customWidth="1"/>
    <col min="9" max="9" width="13.00390625" style="0" hidden="1" customWidth="1"/>
    <col min="10" max="10" width="14.00390625" style="37" hidden="1" customWidth="1"/>
    <col min="11" max="11" width="13.28125" style="0" customWidth="1"/>
    <col min="12" max="12" width="13.8515625" style="39" hidden="1" customWidth="1"/>
    <col min="13" max="13" width="13.421875" style="0" customWidth="1"/>
    <col min="14" max="14" width="11.8515625" style="43" hidden="1" customWidth="1"/>
    <col min="15" max="16" width="11.8515625" style="0" customWidth="1"/>
    <col min="17" max="17" width="11.140625" style="0" customWidth="1"/>
    <col min="18" max="18" width="10.7109375" style="0" hidden="1" customWidth="1"/>
  </cols>
  <sheetData>
    <row r="1" ht="15.75">
      <c r="A1" s="19" t="s">
        <v>137</v>
      </c>
    </row>
    <row r="2" spans="1:21" ht="47.25">
      <c r="A2" s="1" t="s">
        <v>0</v>
      </c>
      <c r="B2" s="2" t="s">
        <v>1</v>
      </c>
      <c r="C2" s="26" t="s">
        <v>2</v>
      </c>
      <c r="D2" s="1" t="s">
        <v>3</v>
      </c>
      <c r="E2" s="27" t="s">
        <v>4</v>
      </c>
      <c r="F2" s="27" t="s">
        <v>46</v>
      </c>
      <c r="G2" s="28" t="s">
        <v>5</v>
      </c>
      <c r="H2" s="1" t="s">
        <v>6</v>
      </c>
      <c r="I2" s="4" t="s">
        <v>7</v>
      </c>
      <c r="J2" s="5" t="s">
        <v>8</v>
      </c>
      <c r="K2" s="6" t="s">
        <v>9</v>
      </c>
      <c r="L2" s="40" t="s">
        <v>10</v>
      </c>
      <c r="M2" s="6" t="s">
        <v>11</v>
      </c>
      <c r="N2" s="7" t="s">
        <v>12</v>
      </c>
      <c r="O2" s="6" t="s">
        <v>13</v>
      </c>
      <c r="P2" s="69" t="s">
        <v>14</v>
      </c>
      <c r="Q2" s="6" t="s">
        <v>15</v>
      </c>
      <c r="R2" s="6" t="s">
        <v>58</v>
      </c>
      <c r="S2" s="6" t="s">
        <v>132</v>
      </c>
      <c r="T2" s="6" t="s">
        <v>124</v>
      </c>
      <c r="U2" s="6" t="s">
        <v>133</v>
      </c>
    </row>
    <row r="3" spans="1:21" ht="15.75">
      <c r="A3" s="35" t="s">
        <v>75</v>
      </c>
      <c r="B3" s="13">
        <v>129</v>
      </c>
      <c r="C3" s="33">
        <v>0.02564814814814815</v>
      </c>
      <c r="D3" s="8">
        <v>0.03125</v>
      </c>
      <c r="E3" s="8">
        <f>IF(SUM(D3-C3)&gt;0,SUM(D3-C3),0)</f>
        <v>0.005601851851851851</v>
      </c>
      <c r="F3" s="8">
        <v>0.001388888888888889</v>
      </c>
      <c r="G3" s="8">
        <f>SUM(E3*3%)</f>
        <v>0.00016805555555555551</v>
      </c>
      <c r="H3" s="10">
        <f>SUM(E3-G3+F3)</f>
        <v>0.006822685185185184</v>
      </c>
      <c r="I3" s="33">
        <v>0.018055555555555557</v>
      </c>
      <c r="J3" s="38">
        <v>0.020729166666666667</v>
      </c>
      <c r="K3" s="11">
        <f>SUM(J3-I3)</f>
        <v>0.0026736111111111092</v>
      </c>
      <c r="L3" s="49">
        <v>0.0332175925925926</v>
      </c>
      <c r="M3" s="11">
        <f>SUM(L3-J3)</f>
        <v>0.01248842592592593</v>
      </c>
      <c r="N3" s="42">
        <v>0.04055555555555555</v>
      </c>
      <c r="O3" s="11">
        <f>SUM(N3-L3)</f>
        <v>0.007337962962962956</v>
      </c>
      <c r="P3" s="70">
        <f>SUM(K3+M3+O3)</f>
        <v>0.022499999999999996</v>
      </c>
      <c r="Q3" s="11">
        <f>SUM(N3+H3)</f>
        <v>0.047378240740740735</v>
      </c>
      <c r="R3" s="3"/>
      <c r="S3" s="3"/>
      <c r="T3" s="3"/>
      <c r="U3" s="3"/>
    </row>
    <row r="4" spans="1:21" ht="15.75">
      <c r="A4" s="20" t="s">
        <v>54</v>
      </c>
      <c r="B4" s="13">
        <v>38</v>
      </c>
      <c r="C4" s="33">
        <v>0.0241087962962963</v>
      </c>
      <c r="D4" s="8">
        <v>0.03125</v>
      </c>
      <c r="E4" s="8">
        <f>IF(SUM(D4-C4)&gt;0,SUM(D4-C4),0)</f>
        <v>0.007141203703703702</v>
      </c>
      <c r="F4" s="8"/>
      <c r="G4" s="8">
        <f>SUM(E4*3%)</f>
        <v>0.00021423611111111103</v>
      </c>
      <c r="H4" s="10">
        <f>SUM(E4-G4+F4)</f>
        <v>0.0069269675925925905</v>
      </c>
      <c r="I4" s="33">
        <v>0.018055555555555557</v>
      </c>
      <c r="J4" s="38">
        <v>0.020949074074074075</v>
      </c>
      <c r="K4" s="11">
        <f>SUM(J4-I4)</f>
        <v>0.0028935185185185175</v>
      </c>
      <c r="L4" s="42">
        <v>0.03431712962962963</v>
      </c>
      <c r="M4" s="11">
        <f>SUM(L4-J4)</f>
        <v>0.013368055555555553</v>
      </c>
      <c r="N4" s="42">
        <v>0.041574074074074076</v>
      </c>
      <c r="O4" s="11">
        <f>SUM(N4-L4)</f>
        <v>0.007256944444444448</v>
      </c>
      <c r="P4" s="70">
        <f>SUM(K4+M4+O4)</f>
        <v>0.02351851851851852</v>
      </c>
      <c r="Q4" s="11">
        <f>SUM(N4+H4)</f>
        <v>0.04850104166666667</v>
      </c>
      <c r="R4" s="3"/>
      <c r="S4" s="3">
        <v>8</v>
      </c>
      <c r="T4" s="3" t="s">
        <v>86</v>
      </c>
      <c r="U4" s="3"/>
    </row>
    <row r="5" spans="1:21" ht="15.75">
      <c r="A5" s="9" t="s">
        <v>51</v>
      </c>
      <c r="B5" s="13">
        <v>80</v>
      </c>
      <c r="C5" s="33">
        <v>0.024837962962962964</v>
      </c>
      <c r="D5" s="8">
        <v>0.03125</v>
      </c>
      <c r="E5" s="8">
        <f>IF(SUM(D5-C5)&gt;0,SUM(D5-C5),0)</f>
        <v>0.0064120370370370355</v>
      </c>
      <c r="F5" s="8"/>
      <c r="G5" s="8">
        <f>SUM(E5*3%)</f>
        <v>0.00019236111111111106</v>
      </c>
      <c r="H5" s="10">
        <f>SUM(E5-G5+F5)</f>
        <v>0.0062196759259259245</v>
      </c>
      <c r="I5" s="33">
        <v>0.018055555555555557</v>
      </c>
      <c r="J5" s="38">
        <v>0.020925925925925928</v>
      </c>
      <c r="K5" s="11">
        <f>SUM(J5-I5)</f>
        <v>0.0028703703703703703</v>
      </c>
      <c r="L5" s="42">
        <v>0.034583333333333334</v>
      </c>
      <c r="M5" s="11">
        <f>SUM(L5-J5)</f>
        <v>0.013657407407407406</v>
      </c>
      <c r="N5" s="42">
        <v>0.042430555555555555</v>
      </c>
      <c r="O5" s="11">
        <f>SUM(N5-L5)</f>
        <v>0.00784722222222222</v>
      </c>
      <c r="P5" s="70">
        <f>SUM(K5+M5+O5)</f>
        <v>0.024374999999999997</v>
      </c>
      <c r="Q5" s="11">
        <f>SUM(N5+H5)</f>
        <v>0.04865023148148148</v>
      </c>
      <c r="R5" s="3"/>
      <c r="S5" s="3"/>
      <c r="T5" s="3" t="s">
        <v>86</v>
      </c>
      <c r="U5" s="3"/>
    </row>
    <row r="6" spans="1:21" ht="15.75">
      <c r="A6" s="20" t="s">
        <v>94</v>
      </c>
      <c r="B6" s="13">
        <v>160</v>
      </c>
      <c r="C6" s="33">
        <v>0.025706018518518517</v>
      </c>
      <c r="D6" s="8">
        <v>0.03125</v>
      </c>
      <c r="E6" s="8">
        <f>IF(SUM(D6-C6)&gt;0,SUM(D6-C6),0)</f>
        <v>0.005543981481481483</v>
      </c>
      <c r="F6" s="8">
        <v>0.001388888888888889</v>
      </c>
      <c r="G6" s="8">
        <f>SUM(E6*3%)</f>
        <v>0.0001663194444444445</v>
      </c>
      <c r="H6" s="10">
        <f>SUM(E6-G6+F6)</f>
        <v>0.006766550925925928</v>
      </c>
      <c r="I6" s="33">
        <v>0.018055555555555557</v>
      </c>
      <c r="J6" s="38">
        <v>0.021875</v>
      </c>
      <c r="K6" s="11">
        <f>SUM(J6-I6)</f>
        <v>0.0038194444444444413</v>
      </c>
      <c r="L6" s="42">
        <v>0.03498842592592593</v>
      </c>
      <c r="M6" s="11">
        <f>SUM(L6-J6)</f>
        <v>0.013113425925925931</v>
      </c>
      <c r="N6" s="42">
        <v>0.04188657407407407</v>
      </c>
      <c r="O6" s="11">
        <f>SUM(N6-L6)</f>
        <v>0.006898148148148139</v>
      </c>
      <c r="P6" s="70">
        <f>SUM(K6+M6+O6)</f>
        <v>0.023831018518518512</v>
      </c>
      <c r="Q6" s="11">
        <f>SUM(N6+H6)</f>
        <v>0.048653125</v>
      </c>
      <c r="R6" s="3"/>
      <c r="S6" s="3"/>
      <c r="T6" s="3"/>
      <c r="U6" s="3"/>
    </row>
    <row r="7" spans="1:21" ht="15.75">
      <c r="A7" s="20" t="s">
        <v>61</v>
      </c>
      <c r="B7" s="13">
        <v>21</v>
      </c>
      <c r="C7" s="33">
        <v>0.02050925925925926</v>
      </c>
      <c r="D7" s="8">
        <v>0.03125</v>
      </c>
      <c r="E7" s="8">
        <f>IF(SUM(D7-C7)&gt;0,SUM(D7-C7),0)</f>
        <v>0.010740740740740742</v>
      </c>
      <c r="F7" s="8"/>
      <c r="G7" s="8">
        <f>SUM(E7*3%)</f>
        <v>0.0003222222222222222</v>
      </c>
      <c r="H7" s="10">
        <f>SUM(E7-G7+F7)</f>
        <v>0.01041851851851852</v>
      </c>
      <c r="I7" s="33">
        <v>0.018055555555555557</v>
      </c>
      <c r="J7" s="38">
        <v>0.020578703703703703</v>
      </c>
      <c r="K7" s="11">
        <f>SUM(J7-I7)</f>
        <v>0.002523148148148146</v>
      </c>
      <c r="L7" s="42">
        <v>0.03141203703703704</v>
      </c>
      <c r="M7" s="11">
        <f>SUM(L7-J7)</f>
        <v>0.010833333333333334</v>
      </c>
      <c r="N7" s="42">
        <v>0.0384375</v>
      </c>
      <c r="O7" s="11">
        <f>SUM(N7-L7)</f>
        <v>0.0070254629629629625</v>
      </c>
      <c r="P7" s="70">
        <f>SUM(K7+M7+O7)</f>
        <v>0.020381944444444442</v>
      </c>
      <c r="Q7" s="11">
        <f>SUM(N7+H7)</f>
        <v>0.04885601851851852</v>
      </c>
      <c r="R7" s="3"/>
      <c r="S7" s="3"/>
      <c r="T7" s="3" t="s">
        <v>86</v>
      </c>
      <c r="U7" s="3"/>
    </row>
    <row r="8" spans="1:21" ht="15.75">
      <c r="A8" s="20" t="s">
        <v>55</v>
      </c>
      <c r="B8" s="13">
        <v>30</v>
      </c>
      <c r="C8" s="33">
        <v>0.025949074074074072</v>
      </c>
      <c r="D8" s="8">
        <v>0.03125</v>
      </c>
      <c r="E8" s="8">
        <f>IF(SUM(D8-C8)&gt;0,SUM(D8-C8),0)</f>
        <v>0.005300925925925928</v>
      </c>
      <c r="F8" s="8"/>
      <c r="G8" s="8">
        <f>SUM(E8*3%)</f>
        <v>0.00015902777777777782</v>
      </c>
      <c r="H8" s="10">
        <f>SUM(E8-G8+F8)</f>
        <v>0.00514189814814815</v>
      </c>
      <c r="I8" s="33">
        <v>0.018055555555555557</v>
      </c>
      <c r="J8" s="38">
        <v>0.02082175925925926</v>
      </c>
      <c r="K8" s="11">
        <f>SUM(J8-I8)</f>
        <v>0.0027662037037037013</v>
      </c>
      <c r="L8" s="42">
        <v>0.034479166666666665</v>
      </c>
      <c r="M8" s="11">
        <f>SUM(L8-J8)</f>
        <v>0.013657407407407406</v>
      </c>
      <c r="N8" s="42">
        <v>0.043819444444444446</v>
      </c>
      <c r="O8" s="11">
        <f>SUM(N8-L8)</f>
        <v>0.00934027777777778</v>
      </c>
      <c r="P8" s="70">
        <f>SUM(K8+M8+O8)</f>
        <v>0.025763888888888888</v>
      </c>
      <c r="Q8" s="11">
        <f>SUM(N8+H8)</f>
        <v>0.0489613425925926</v>
      </c>
      <c r="R8" s="3"/>
      <c r="S8" s="3"/>
      <c r="T8" s="3" t="s">
        <v>86</v>
      </c>
      <c r="U8" s="3"/>
    </row>
    <row r="9" spans="1:21" ht="15.75">
      <c r="A9" s="20" t="s">
        <v>81</v>
      </c>
      <c r="B9" s="13">
        <v>163</v>
      </c>
      <c r="C9" s="33">
        <v>0.024490740740740737</v>
      </c>
      <c r="D9" s="8">
        <v>0.03125</v>
      </c>
      <c r="E9" s="8">
        <f>IF(SUM(D9-C9)&gt;0,SUM(D9-C9),0)</f>
        <v>0.0067592592592592635</v>
      </c>
      <c r="F9" s="8">
        <v>0.001388888888888889</v>
      </c>
      <c r="G9" s="8">
        <f>SUM(E9*3%)</f>
        <v>0.0002027777777777779</v>
      </c>
      <c r="H9" s="10">
        <f>SUM(E9-G9+F9)</f>
        <v>0.007945370370370373</v>
      </c>
      <c r="I9" s="33">
        <v>0.018055555555555557</v>
      </c>
      <c r="J9" s="38">
        <v>0.021354166666666664</v>
      </c>
      <c r="K9" s="11">
        <f>SUM(J9-I9)</f>
        <v>0.0032986111111111063</v>
      </c>
      <c r="L9" s="42">
        <v>0.0346875</v>
      </c>
      <c r="M9" s="11">
        <f>SUM(L9-J9)</f>
        <v>0.01333333333333334</v>
      </c>
      <c r="N9" s="42">
        <v>0.04107638888888889</v>
      </c>
      <c r="O9" s="11">
        <f>SUM(N9-L9)</f>
        <v>0.006388888888888888</v>
      </c>
      <c r="P9" s="70">
        <f>SUM(K9+M9+O9)</f>
        <v>0.023020833333333334</v>
      </c>
      <c r="Q9" s="11">
        <f>SUM(N9+H9)</f>
        <v>0.049021759259259265</v>
      </c>
      <c r="R9" s="3"/>
      <c r="S9" s="3"/>
      <c r="T9" s="3"/>
      <c r="U9" s="3"/>
    </row>
    <row r="10" spans="1:21" ht="15.75">
      <c r="A10" s="46" t="s">
        <v>43</v>
      </c>
      <c r="B10" s="13">
        <v>79</v>
      </c>
      <c r="C10" s="33">
        <v>0.02011574074074074</v>
      </c>
      <c r="D10" s="8">
        <v>0.03125</v>
      </c>
      <c r="E10" s="8">
        <f>IF(SUM(D10-C10)&gt;0,SUM(D10-C10),0)</f>
        <v>0.01113425925925926</v>
      </c>
      <c r="F10" s="8"/>
      <c r="G10" s="8">
        <f>SUM(E10*3%)</f>
        <v>0.0003340277777777778</v>
      </c>
      <c r="H10" s="10">
        <f>SUM(E10-G10+F10)</f>
        <v>0.010800231481481482</v>
      </c>
      <c r="I10" s="33">
        <v>0.018055555555555557</v>
      </c>
      <c r="J10" s="38">
        <v>0.020590277777777777</v>
      </c>
      <c r="K10" s="11">
        <f>SUM(J10-I10)</f>
        <v>0.0025347222222222195</v>
      </c>
      <c r="L10" s="42">
        <v>0.032546296296296295</v>
      </c>
      <c r="M10" s="11">
        <f>SUM(L10-J10)</f>
        <v>0.011956018518518519</v>
      </c>
      <c r="N10" s="42">
        <v>0.03826388888888889</v>
      </c>
      <c r="O10" s="11">
        <f>SUM(N10-L10)</f>
        <v>0.0057175925925925936</v>
      </c>
      <c r="P10" s="70">
        <f>SUM(K10+M10+O10)</f>
        <v>0.02020833333333333</v>
      </c>
      <c r="Q10" s="11">
        <f>SUM(N10+H10)</f>
        <v>0.04906412037037037</v>
      </c>
      <c r="R10" s="3" t="e">
        <f>IF(#REF!&gt;0,IF(#REF!&lt;#REF!,"New Fastest Time!!",""),"")</f>
        <v>#REF!</v>
      </c>
      <c r="S10" s="3">
        <v>7</v>
      </c>
      <c r="T10" s="3" t="s">
        <v>86</v>
      </c>
      <c r="U10" s="3" t="s">
        <v>87</v>
      </c>
    </row>
    <row r="11" spans="1:21" ht="15.75">
      <c r="A11" s="18" t="s">
        <v>24</v>
      </c>
      <c r="B11" s="13">
        <v>135</v>
      </c>
      <c r="C11" s="33">
        <v>0.019594907407407408</v>
      </c>
      <c r="D11" s="8">
        <v>0.03125</v>
      </c>
      <c r="E11" s="8">
        <f>IF(SUM(D11-C11)&gt;0,SUM(D11-C11),0)</f>
        <v>0.011655092592592592</v>
      </c>
      <c r="F11" s="8">
        <v>0.00034722222222222224</v>
      </c>
      <c r="G11" s="8">
        <f>SUM(E11*3%)</f>
        <v>0.0003496527777777777</v>
      </c>
      <c r="H11" s="10">
        <f>SUM(E11-G11+F11)</f>
        <v>0.011652662037037036</v>
      </c>
      <c r="I11" s="33">
        <v>0.018055555555555557</v>
      </c>
      <c r="J11" s="38">
        <v>0.020324074074074074</v>
      </c>
      <c r="K11" s="11">
        <f>SUM(J11-I11)</f>
        <v>0.002268518518518517</v>
      </c>
      <c r="L11" s="42">
        <v>0.03119212962962963</v>
      </c>
      <c r="M11" s="11">
        <f>SUM(L11-J11)</f>
        <v>0.010868055555555554</v>
      </c>
      <c r="N11" s="42">
        <v>0.037523148148148146</v>
      </c>
      <c r="O11" s="11">
        <f>SUM(N11-L11)</f>
        <v>0.006331018518518517</v>
      </c>
      <c r="P11" s="70">
        <f>SUM(K11+M11+O11)</f>
        <v>0.01946759259259259</v>
      </c>
      <c r="Q11" s="11">
        <f>SUM(N11+H11)</f>
        <v>0.04917581018518518</v>
      </c>
      <c r="R11" s="3" t="e">
        <f>IF(#REF!&gt;0,IF(#REF!&lt;#REF!,"New Fastest Time!!",""),"")</f>
        <v>#REF!</v>
      </c>
      <c r="S11" s="3"/>
      <c r="T11" s="3"/>
      <c r="U11" s="3"/>
    </row>
    <row r="12" spans="1:21" ht="15.75">
      <c r="A12" s="9" t="s">
        <v>66</v>
      </c>
      <c r="B12" s="13">
        <v>76</v>
      </c>
      <c r="C12" s="33">
        <v>0.034837962962962966</v>
      </c>
      <c r="D12" s="8">
        <v>0.03125</v>
      </c>
      <c r="E12" s="8">
        <f>IF(SUM(D12-C12)&gt;0,SUM(D12-C12),0)</f>
        <v>0</v>
      </c>
      <c r="F12" s="8">
        <v>0.001736111111111111</v>
      </c>
      <c r="G12" s="8">
        <f>SUM(E12*3%)</f>
        <v>0</v>
      </c>
      <c r="H12" s="10">
        <f>SUM(E12-G12+F12)</f>
        <v>0.001736111111111111</v>
      </c>
      <c r="I12" s="33">
        <v>0.018055555555555557</v>
      </c>
      <c r="J12" s="38">
        <v>0.021574074074074075</v>
      </c>
      <c r="K12" s="11">
        <f>SUM(J12-I12)</f>
        <v>0.003518518518518518</v>
      </c>
      <c r="L12" s="42">
        <v>0.03756944444444445</v>
      </c>
      <c r="M12" s="11">
        <f>SUM(L12-J12)</f>
        <v>0.01599537037037037</v>
      </c>
      <c r="N12" s="42">
        <v>0.04752314814814815</v>
      </c>
      <c r="O12" s="11">
        <f>SUM(N12-L12)</f>
        <v>0.0099537037037037</v>
      </c>
      <c r="P12" s="70">
        <f>SUM(K12+M12+O12)</f>
        <v>0.02946759259259259</v>
      </c>
      <c r="Q12" s="11">
        <f>SUM(N12+H12)</f>
        <v>0.04925925925925926</v>
      </c>
      <c r="R12" s="3" t="e">
        <f>IF(#REF!&gt;0,IF(#REF!&lt;#REF!,"New Fastest Time!!",""),"")</f>
        <v>#REF!</v>
      </c>
      <c r="S12" s="3"/>
      <c r="T12" s="3"/>
      <c r="U12" s="3"/>
    </row>
    <row r="13" spans="1:21" ht="15.75">
      <c r="A13" s="23" t="s">
        <v>41</v>
      </c>
      <c r="B13" s="13">
        <v>86</v>
      </c>
      <c r="C13" s="33">
        <v>0.02440972222222222</v>
      </c>
      <c r="D13" s="8">
        <v>0.03125</v>
      </c>
      <c r="E13" s="8">
        <f>IF(SUM(D13-C13)&gt;0,SUM(D13-C13),0)</f>
        <v>0.0068402777777777785</v>
      </c>
      <c r="F13" s="8"/>
      <c r="G13" s="8">
        <f>SUM(E13*3%)</f>
        <v>0.00020520833333333334</v>
      </c>
      <c r="H13" s="10">
        <f>SUM(E13-G13+F13)</f>
        <v>0.006635069444444445</v>
      </c>
      <c r="I13" s="33">
        <v>0.018055555555555557</v>
      </c>
      <c r="J13" s="38">
        <v>0.020613425925925927</v>
      </c>
      <c r="K13" s="11">
        <f>SUM(J13-I13)</f>
        <v>0.00255787037037037</v>
      </c>
      <c r="L13" s="42">
        <v>0.03480324074074074</v>
      </c>
      <c r="M13" s="11">
        <f>SUM(L13-J13)</f>
        <v>0.014189814814814811</v>
      </c>
      <c r="N13" s="42">
        <v>0.04269675925925926</v>
      </c>
      <c r="O13" s="11">
        <f>SUM(N13-L13)</f>
        <v>0.007893518518518522</v>
      </c>
      <c r="P13" s="70">
        <f>SUM(K13+M13+O13)</f>
        <v>0.024641203703703703</v>
      </c>
      <c r="Q13" s="11">
        <f>SUM(N13+H13)</f>
        <v>0.04933182870370371</v>
      </c>
      <c r="R13" s="3" t="e">
        <f>IF(#REF!&gt;0,IF(#REF!&lt;#REF!,"New Fastest Time!!",""),"")</f>
        <v>#REF!</v>
      </c>
      <c r="S13" s="3">
        <v>7</v>
      </c>
      <c r="T13" s="3" t="s">
        <v>86</v>
      </c>
      <c r="U13" s="3"/>
    </row>
    <row r="14" spans="1:21" ht="15.75">
      <c r="A14" s="20" t="s">
        <v>56</v>
      </c>
      <c r="B14" s="13">
        <v>58</v>
      </c>
      <c r="C14" s="33">
        <v>0.02289351851851852</v>
      </c>
      <c r="D14" s="8">
        <v>0.03125</v>
      </c>
      <c r="E14" s="8">
        <f>IF(SUM(D14-C14)&gt;0,SUM(D14-C14),0)</f>
        <v>0.008356481481481479</v>
      </c>
      <c r="F14" s="8"/>
      <c r="G14" s="8">
        <f>SUM(E14*3%)</f>
        <v>0.00025069444444444434</v>
      </c>
      <c r="H14" s="10">
        <f>SUM(E14-G14+F14)</f>
        <v>0.008105787037037035</v>
      </c>
      <c r="I14" s="33">
        <v>0.018055555555555557</v>
      </c>
      <c r="J14" s="38">
        <v>0.021168981481481483</v>
      </c>
      <c r="K14" s="11">
        <f>SUM(J14-I14)</f>
        <v>0.0031134259259259257</v>
      </c>
      <c r="L14" s="49">
        <v>0.033171296296296296</v>
      </c>
      <c r="M14" s="11">
        <f>SUM(L14-J14)</f>
        <v>0.012002314814814813</v>
      </c>
      <c r="N14" s="42">
        <v>0.041365740740740745</v>
      </c>
      <c r="O14" s="11">
        <f>SUM(N14-L14)</f>
        <v>0.008194444444444449</v>
      </c>
      <c r="P14" s="70">
        <f>SUM(K14+M14+O14)</f>
        <v>0.023310185185185187</v>
      </c>
      <c r="Q14" s="11">
        <f>SUM(N14+H14)</f>
        <v>0.04947152777777778</v>
      </c>
      <c r="R14" s="3" t="e">
        <f>IF(#REF!&gt;0,IF(#REF!&lt;#REF!,"New Fastest Time!!",""),"")</f>
        <v>#REF!</v>
      </c>
      <c r="S14" s="3">
        <v>7</v>
      </c>
      <c r="T14" s="3" t="s">
        <v>86</v>
      </c>
      <c r="U14" s="3"/>
    </row>
    <row r="15" spans="1:21" ht="15.75">
      <c r="A15" s="9" t="s">
        <v>44</v>
      </c>
      <c r="B15" s="13">
        <v>57</v>
      </c>
      <c r="C15" s="33">
        <v>0.021655092592592587</v>
      </c>
      <c r="D15" s="8">
        <v>0.03125</v>
      </c>
      <c r="E15" s="8">
        <f>IF(SUM(D15-C15)&gt;0,SUM(D15-C15),0)</f>
        <v>0.009594907407407413</v>
      </c>
      <c r="F15" s="8"/>
      <c r="G15" s="8">
        <f>SUM(E15*3%)</f>
        <v>0.0002878472222222224</v>
      </c>
      <c r="H15" s="10">
        <f>SUM(E15-G15+F15)</f>
        <v>0.00930706018518519</v>
      </c>
      <c r="I15" s="33">
        <v>0.018055555555555557</v>
      </c>
      <c r="J15" s="38">
        <v>0.02070601851851852</v>
      </c>
      <c r="K15" s="11">
        <f>SUM(J15-I15)</f>
        <v>0.002650462962962962</v>
      </c>
      <c r="L15" s="49">
        <v>0.03347222222222222</v>
      </c>
      <c r="M15" s="11">
        <f>SUM(L15-J15)</f>
        <v>0.012766203703703703</v>
      </c>
      <c r="N15" s="42">
        <v>0.04023148148148148</v>
      </c>
      <c r="O15" s="11">
        <f>SUM(N15-L15)</f>
        <v>0.0067592592592592565</v>
      </c>
      <c r="P15" s="70">
        <f>SUM(K15+M15+O15)</f>
        <v>0.022175925925925922</v>
      </c>
      <c r="Q15" s="11">
        <f>SUM(N15+H15)</f>
        <v>0.04953854166666667</v>
      </c>
      <c r="R15" s="3" t="e">
        <f>IF(#REF!&gt;0,IF(#REF!&lt;#REF!,"New Fastest Time!!",""),"")</f>
        <v>#REF!</v>
      </c>
      <c r="S15" s="3"/>
      <c r="T15" s="3" t="s">
        <v>86</v>
      </c>
      <c r="U15" s="3" t="s">
        <v>134</v>
      </c>
    </row>
    <row r="16" spans="1:21" ht="15.75">
      <c r="A16" s="20" t="s">
        <v>80</v>
      </c>
      <c r="B16" s="13">
        <v>151</v>
      </c>
      <c r="C16" s="33">
        <v>0.022696759259259257</v>
      </c>
      <c r="D16" s="8">
        <v>0.03125</v>
      </c>
      <c r="E16" s="8">
        <f>IF(SUM(D16-C16)&gt;0,SUM(D16-C16),0)</f>
        <v>0.008553240740740743</v>
      </c>
      <c r="F16" s="8">
        <v>0.0006944444444444445</v>
      </c>
      <c r="G16" s="8">
        <f>SUM(E16*3%)</f>
        <v>0.0002565972222222223</v>
      </c>
      <c r="H16" s="10">
        <f>SUM(E16-G16+F16)</f>
        <v>0.008991087962962965</v>
      </c>
      <c r="I16" s="33">
        <v>0.018055555555555557</v>
      </c>
      <c r="J16" s="38">
        <v>0.020787037037037038</v>
      </c>
      <c r="K16" s="11">
        <f>SUM(J16-I16)</f>
        <v>0.0027314814814814806</v>
      </c>
      <c r="L16" s="49">
        <v>0.034131944444444444</v>
      </c>
      <c r="M16" s="11">
        <f>SUM(L16-J16)</f>
        <v>0.013344907407407406</v>
      </c>
      <c r="N16" s="42">
        <v>0.040625</v>
      </c>
      <c r="O16" s="11">
        <f>SUM(N16-L16)</f>
        <v>0.0064930555555555575</v>
      </c>
      <c r="P16" s="70">
        <f>SUM(K16+M16+O16)</f>
        <v>0.022569444444444444</v>
      </c>
      <c r="Q16" s="11">
        <f>SUM(N16+H16)</f>
        <v>0.04961608796296296</v>
      </c>
      <c r="R16" s="3" t="e">
        <f>IF(#REF!&gt;0,IF(#REF!&lt;#REF!,"New Fastest Time!!",""),"")</f>
        <v>#REF!</v>
      </c>
      <c r="S16" s="3"/>
      <c r="T16" s="3"/>
      <c r="U16" s="3" t="s">
        <v>87</v>
      </c>
    </row>
    <row r="17" spans="1:21" ht="15.75">
      <c r="A17" s="35" t="s">
        <v>73</v>
      </c>
      <c r="B17" s="13">
        <v>105</v>
      </c>
      <c r="C17" s="33">
        <v>0.022291666666666668</v>
      </c>
      <c r="D17" s="8">
        <v>0.03125</v>
      </c>
      <c r="E17" s="8">
        <f>IF(SUM(D17-C17)&gt;0,SUM(D17-C17),0)</f>
        <v>0.008958333333333332</v>
      </c>
      <c r="F17" s="8">
        <v>0.0006944444444444445</v>
      </c>
      <c r="G17" s="8">
        <f>SUM(E17*3%)</f>
        <v>0.00026874999999999995</v>
      </c>
      <c r="H17" s="10">
        <f>SUM(E17-G17+F17)</f>
        <v>0.009384027777777776</v>
      </c>
      <c r="I17" s="33">
        <v>0.018055555555555557</v>
      </c>
      <c r="J17" s="38">
        <v>0.020335648148148148</v>
      </c>
      <c r="K17" s="11">
        <f>SUM(J17-I17)</f>
        <v>0.0022800925925925905</v>
      </c>
      <c r="L17" s="54">
        <v>0.034212962962962966</v>
      </c>
      <c r="M17" s="11">
        <f>SUM(L17-J17)</f>
        <v>0.013877314814814818</v>
      </c>
      <c r="N17" s="42">
        <v>0.04027777777777778</v>
      </c>
      <c r="O17" s="11">
        <f>SUM(N17-L17)</f>
        <v>0.0060648148148148145</v>
      </c>
      <c r="P17" s="70">
        <f>SUM(K17+M17+O17)</f>
        <v>0.022222222222222223</v>
      </c>
      <c r="Q17" s="11">
        <f>SUM(N17+H17)</f>
        <v>0.049661805555555556</v>
      </c>
      <c r="R17" s="3" t="e">
        <f>IF(#REF!&gt;0,IF(#REF!&lt;#REF!,"New Fastest Time!!",""),"")</f>
        <v>#REF!</v>
      </c>
      <c r="S17" s="3"/>
      <c r="T17" s="3"/>
      <c r="U17" s="3"/>
    </row>
    <row r="18" spans="1:21" ht="15.75">
      <c r="A18" s="9" t="s">
        <v>52</v>
      </c>
      <c r="B18" s="13">
        <v>74</v>
      </c>
      <c r="C18" s="33">
        <v>0.023217592592592592</v>
      </c>
      <c r="D18" s="8">
        <v>0.03125</v>
      </c>
      <c r="E18" s="8">
        <f>IF(SUM(D18-C18)&gt;0,SUM(D18-C18),0)</f>
        <v>0.008032407407407408</v>
      </c>
      <c r="F18" s="8"/>
      <c r="G18" s="8">
        <f>SUM(E18*3%)</f>
        <v>0.00024097222222222223</v>
      </c>
      <c r="H18" s="10">
        <f>SUM(E18-G18+F18)</f>
        <v>0.007791435185185186</v>
      </c>
      <c r="I18" s="33">
        <v>0.018055555555555557</v>
      </c>
      <c r="J18" s="38">
        <v>0.021238425925925924</v>
      </c>
      <c r="K18" s="11">
        <f>SUM(J18-I18)</f>
        <v>0.003182870370370367</v>
      </c>
      <c r="L18" s="42">
        <v>0.03508101851851852</v>
      </c>
      <c r="M18" s="11">
        <f>SUM(L18-J18)</f>
        <v>0.013842592592592594</v>
      </c>
      <c r="N18" s="42">
        <v>0.041944444444444444</v>
      </c>
      <c r="O18" s="11">
        <f>SUM(N18-L18)</f>
        <v>0.006863425925925926</v>
      </c>
      <c r="P18" s="70">
        <f>SUM(K18+M18+O18)</f>
        <v>0.023888888888888887</v>
      </c>
      <c r="Q18" s="11">
        <f>SUM(N18+H18)</f>
        <v>0.04973587962962963</v>
      </c>
      <c r="R18" s="3" t="e">
        <f>IF(#REF!&gt;0,IF(#REF!&lt;#REF!,"New Fastest Time!!",""),"")</f>
        <v>#REF!</v>
      </c>
      <c r="S18" s="3"/>
      <c r="T18" s="3" t="s">
        <v>86</v>
      </c>
      <c r="U18" s="3" t="s">
        <v>87</v>
      </c>
    </row>
    <row r="19" spans="1:21" ht="15.75">
      <c r="A19" s="20" t="s">
        <v>82</v>
      </c>
      <c r="B19" s="13">
        <v>156</v>
      </c>
      <c r="C19" s="33">
        <v>0.024710648148148148</v>
      </c>
      <c r="D19" s="8">
        <v>0.03125</v>
      </c>
      <c r="E19" s="8">
        <f>IF(SUM(D19-C19)&gt;0,SUM(D19-C19),0)</f>
        <v>0.006539351851851852</v>
      </c>
      <c r="F19" s="8">
        <v>0.001388888888888889</v>
      </c>
      <c r="G19" s="8">
        <f>SUM(E19*3%)</f>
        <v>0.00019618055555555553</v>
      </c>
      <c r="H19" s="10">
        <f>SUM(E19-G19+F19)</f>
        <v>0.0077320601851851856</v>
      </c>
      <c r="I19" s="33">
        <v>0.018055555555555557</v>
      </c>
      <c r="J19" s="38">
        <v>0.020381944444444446</v>
      </c>
      <c r="K19" s="11">
        <f>SUM(J19-I19)</f>
        <v>0.0023263888888888883</v>
      </c>
      <c r="L19" s="49">
        <v>0.03466435185185185</v>
      </c>
      <c r="M19" s="11">
        <f>SUM(L19-J19)</f>
        <v>0.014282407407407403</v>
      </c>
      <c r="N19" s="42">
        <v>0.042025462962962966</v>
      </c>
      <c r="O19" s="11">
        <f>SUM(N19-L19)</f>
        <v>0.007361111111111117</v>
      </c>
      <c r="P19" s="70">
        <f>SUM(K19+M19+O19)</f>
        <v>0.02396990740740741</v>
      </c>
      <c r="Q19" s="11">
        <f>SUM(N19+H19)</f>
        <v>0.04975752314814815</v>
      </c>
      <c r="R19" s="3" t="e">
        <f>IF(#REF!&gt;0,IF(#REF!&lt;#REF!,"New Fastest Time!!",""),"")</f>
        <v>#REF!</v>
      </c>
      <c r="S19" s="3"/>
      <c r="T19" s="3"/>
      <c r="U19" s="3"/>
    </row>
    <row r="20" spans="1:21" ht="15.75">
      <c r="A20" s="20" t="s">
        <v>53</v>
      </c>
      <c r="B20" s="13">
        <v>29</v>
      </c>
      <c r="C20" s="33">
        <v>0.02334490740740741</v>
      </c>
      <c r="D20" s="8">
        <v>0.03125</v>
      </c>
      <c r="E20" s="8">
        <f>IF(SUM(D20-C20)&gt;0,SUM(D20-C20),0)</f>
        <v>0.007905092592592589</v>
      </c>
      <c r="F20" s="8"/>
      <c r="G20" s="8">
        <f>SUM(E20*3%)</f>
        <v>0.00023715277777777764</v>
      </c>
      <c r="H20" s="10">
        <f>SUM(E20-G20+F20)</f>
        <v>0.007667939814814811</v>
      </c>
      <c r="I20" s="33">
        <v>0.018055555555555557</v>
      </c>
      <c r="J20" s="38">
        <v>0.021006944444444443</v>
      </c>
      <c r="K20" s="11">
        <f>SUM(J20-I20)</f>
        <v>0.0029513888888888853</v>
      </c>
      <c r="L20" s="49">
        <v>0.033726851851851855</v>
      </c>
      <c r="M20" s="11">
        <f>SUM(L20-J20)</f>
        <v>0.012719907407407412</v>
      </c>
      <c r="N20" s="42">
        <v>0.042118055555555554</v>
      </c>
      <c r="O20" s="11">
        <f>SUM(N20-L20)</f>
        <v>0.0083912037037037</v>
      </c>
      <c r="P20" s="70">
        <f>SUM(K20+M20+O20)</f>
        <v>0.024062499999999997</v>
      </c>
      <c r="Q20" s="11">
        <f>SUM(N20+H20)</f>
        <v>0.049785995370370366</v>
      </c>
      <c r="R20" s="3" t="e">
        <f>IF(#REF!&gt;0,IF(#REF!&lt;#REF!,"New Fastest Time!!",""),"")</f>
        <v>#REF!</v>
      </c>
      <c r="S20" s="3"/>
      <c r="T20" s="3"/>
      <c r="U20" s="3"/>
    </row>
    <row r="21" spans="1:21" ht="15.75">
      <c r="A21" s="20" t="s">
        <v>84</v>
      </c>
      <c r="B21" s="13">
        <v>146</v>
      </c>
      <c r="C21" s="33">
        <v>0.03488425925925926</v>
      </c>
      <c r="D21" s="8">
        <v>0.03125</v>
      </c>
      <c r="E21" s="8">
        <f>IF(SUM(D21-C21)&gt;0,SUM(D21-C21),0)</f>
        <v>0</v>
      </c>
      <c r="F21" s="8">
        <v>0.001736111111111111</v>
      </c>
      <c r="G21" s="8">
        <f>SUM(E21*3%)</f>
        <v>0</v>
      </c>
      <c r="H21" s="10">
        <f>SUM(E21-G21+F21)</f>
        <v>0.001736111111111111</v>
      </c>
      <c r="I21" s="33">
        <v>0.018055555555555557</v>
      </c>
      <c r="J21" s="38">
        <v>0.021319444444444443</v>
      </c>
      <c r="K21" s="11">
        <f>SUM(J21-I21)</f>
        <v>0.0032638888888888856</v>
      </c>
      <c r="L21" s="49">
        <v>0.03884259259259259</v>
      </c>
      <c r="M21" s="11">
        <f>SUM(L21-J21)</f>
        <v>0.017523148148148145</v>
      </c>
      <c r="N21" s="42">
        <v>0.04810185185185185</v>
      </c>
      <c r="O21" s="11">
        <f>SUM(N21-L21)</f>
        <v>0.009259259259259259</v>
      </c>
      <c r="P21" s="70">
        <f>SUM(K21+M21+O21)</f>
        <v>0.03004629629629629</v>
      </c>
      <c r="Q21" s="11">
        <f>SUM(N21+H21)</f>
        <v>0.04983796296296296</v>
      </c>
      <c r="R21" s="3" t="e">
        <f>IF(#REF!&gt;0,IF(#REF!&lt;#REF!,"New Fastest Time!!",""),"")</f>
        <v>#REF!</v>
      </c>
      <c r="S21" s="3"/>
      <c r="T21" s="3"/>
      <c r="U21" s="3"/>
    </row>
    <row r="22" spans="1:21" ht="15.75">
      <c r="A22" s="20" t="s">
        <v>83</v>
      </c>
      <c r="B22" s="13">
        <v>164</v>
      </c>
      <c r="C22" s="33">
        <v>0.02488425925925926</v>
      </c>
      <c r="D22" s="8">
        <v>0.03125</v>
      </c>
      <c r="E22" s="8">
        <f>IF(SUM(D22-C22)&gt;0,SUM(D22-C22),0)</f>
        <v>0.006365740740740741</v>
      </c>
      <c r="F22" s="8">
        <v>0.001388888888888889</v>
      </c>
      <c r="G22" s="8">
        <f>SUM(E22*3%)</f>
        <v>0.00019097222222222223</v>
      </c>
      <c r="H22" s="10">
        <f>SUM(E22-G22+F22)</f>
        <v>0.007563657407407408</v>
      </c>
      <c r="I22" s="33">
        <v>0.018055555555555557</v>
      </c>
      <c r="J22" s="38">
        <v>0.020694444444444446</v>
      </c>
      <c r="K22" s="11">
        <f>SUM(J22-I22)</f>
        <v>0.0026388888888888885</v>
      </c>
      <c r="L22" s="42">
        <v>0.034525462962962966</v>
      </c>
      <c r="M22" s="11">
        <f>SUM(L22-J22)</f>
        <v>0.01383101851851852</v>
      </c>
      <c r="N22" s="42">
        <v>0.04259259259259259</v>
      </c>
      <c r="O22" s="11">
        <f>SUM(N22-L22)</f>
        <v>0.008067129629629625</v>
      </c>
      <c r="P22" s="70">
        <f>SUM(K22+M22+O22)</f>
        <v>0.024537037037037034</v>
      </c>
      <c r="Q22" s="11">
        <f>SUM(N22+H22)</f>
        <v>0.05015625</v>
      </c>
      <c r="R22" s="3" t="e">
        <f>IF(#REF!&gt;0,IF(#REF!&lt;#REF!,"New Fastest Time!!",""),"")</f>
        <v>#REF!</v>
      </c>
      <c r="S22" s="3"/>
      <c r="T22" s="3"/>
      <c r="U22" s="3"/>
    </row>
    <row r="23" spans="1:21" ht="15.75">
      <c r="A23" s="20" t="s">
        <v>62</v>
      </c>
      <c r="B23" s="13">
        <v>26</v>
      </c>
      <c r="C23" s="33">
        <v>0.023912037037037037</v>
      </c>
      <c r="D23" s="8">
        <v>0.03125</v>
      </c>
      <c r="E23" s="8">
        <f>IF(SUM(D23-C23)&gt;0,SUM(D23-C23),0)</f>
        <v>0.007337962962962963</v>
      </c>
      <c r="F23" s="8">
        <v>0.0010416666666666667</v>
      </c>
      <c r="G23" s="8">
        <f>SUM(E23*3%)</f>
        <v>0.00022013888888888889</v>
      </c>
      <c r="H23" s="10">
        <f>SUM(E23-G23+F23)</f>
        <v>0.008159490740740741</v>
      </c>
      <c r="I23" s="33">
        <v>0.018055555555555557</v>
      </c>
      <c r="J23" s="38">
        <v>0.02056712962962963</v>
      </c>
      <c r="K23" s="11">
        <f>SUM(J23-I23)</f>
        <v>0.0025115740740740723</v>
      </c>
      <c r="L23" s="49">
        <v>0.0337037037037037</v>
      </c>
      <c r="M23" s="11">
        <f>SUM(L23-J23)</f>
        <v>0.013136574074074071</v>
      </c>
      <c r="N23" s="42">
        <v>0.04209490740740741</v>
      </c>
      <c r="O23" s="11">
        <f>SUM(N23-L23)</f>
        <v>0.008391203703703706</v>
      </c>
      <c r="P23" s="70">
        <f>SUM(K23+M23+O23)</f>
        <v>0.02403935185185185</v>
      </c>
      <c r="Q23" s="11">
        <f>SUM(N23+H23)</f>
        <v>0.05025439814814815</v>
      </c>
      <c r="R23" s="3" t="e">
        <f>IF(#REF!&gt;0,IF(#REF!&lt;#REF!,"New Fastest Time!!",""),"")</f>
        <v>#REF!</v>
      </c>
      <c r="S23" s="3"/>
      <c r="T23" s="3"/>
      <c r="U23" s="3"/>
    </row>
    <row r="24" spans="1:21" ht="15.75">
      <c r="A24" s="20" t="s">
        <v>59</v>
      </c>
      <c r="B24" s="13">
        <v>54</v>
      </c>
      <c r="C24" s="33">
        <v>0.025046296296296303</v>
      </c>
      <c r="D24" s="8">
        <v>0.03125</v>
      </c>
      <c r="E24" s="8">
        <f>IF(SUM(D24-C24)&gt;0,SUM(D24-C24),0)</f>
        <v>0.006203703703703697</v>
      </c>
      <c r="F24" s="8">
        <v>0.001388888888888889</v>
      </c>
      <c r="G24" s="8">
        <f>SUM(E24*3%)</f>
        <v>0.0001861111111111109</v>
      </c>
      <c r="H24" s="10">
        <f>SUM(E24-G24+F24)</f>
        <v>0.007406481481481476</v>
      </c>
      <c r="I24" s="33">
        <v>0.018055555555555557</v>
      </c>
      <c r="J24" s="38">
        <v>0.021377314814814818</v>
      </c>
      <c r="K24" s="11">
        <f>SUM(J24-I24)</f>
        <v>0.0033217592592592604</v>
      </c>
      <c r="L24" s="49">
        <v>0.03487268518518519</v>
      </c>
      <c r="M24" s="11">
        <f>SUM(L24-J24)</f>
        <v>0.01349537037037037</v>
      </c>
      <c r="N24" s="42">
        <v>0.04344907407407408</v>
      </c>
      <c r="O24" s="11">
        <f>SUM(N24-L24)</f>
        <v>0.00857638888888889</v>
      </c>
      <c r="P24" s="70">
        <f>SUM(K24+M24+O24)</f>
        <v>0.02539351851851852</v>
      </c>
      <c r="Q24" s="11">
        <f>SUM(N24+H24)</f>
        <v>0.05085555555555556</v>
      </c>
      <c r="R24" s="3" t="e">
        <f>IF(#REF!&gt;0,IF(#REF!&lt;#REF!,"New Fastest Time!!",""),"")</f>
        <v>#REF!</v>
      </c>
      <c r="S24" s="3"/>
      <c r="T24" s="3"/>
      <c r="U24" s="3"/>
    </row>
    <row r="25" spans="1:21" ht="15.75">
      <c r="A25" s="20" t="s">
        <v>71</v>
      </c>
      <c r="B25" s="13">
        <v>138</v>
      </c>
      <c r="C25" s="33">
        <v>0.026643518518518518</v>
      </c>
      <c r="D25" s="8">
        <v>0.03125</v>
      </c>
      <c r="E25" s="8">
        <f>IF(SUM(D25-C25)&gt;0,SUM(D25-C25),0)</f>
        <v>0.004606481481481482</v>
      </c>
      <c r="F25" s="8">
        <v>0.001736111111111111</v>
      </c>
      <c r="G25" s="8">
        <f>SUM(E25*3%)</f>
        <v>0.00013819444444444445</v>
      </c>
      <c r="H25" s="10">
        <f>SUM(E25-G25+F25)</f>
        <v>0.006204398148148149</v>
      </c>
      <c r="I25" s="33">
        <v>0.018055555555555557</v>
      </c>
      <c r="J25" s="38">
        <v>0.021423611111111112</v>
      </c>
      <c r="K25" s="11">
        <f>SUM(J25-I25)</f>
        <v>0.0033680555555555547</v>
      </c>
      <c r="L25" s="49">
        <v>0.036770833333333336</v>
      </c>
      <c r="M25" s="11">
        <f>SUM(L25-J25)</f>
        <v>0.015347222222222224</v>
      </c>
      <c r="N25" s="42">
        <v>0.04486111111111111</v>
      </c>
      <c r="O25" s="11">
        <f>SUM(N25-L25)</f>
        <v>0.008090277777777773</v>
      </c>
      <c r="P25" s="70">
        <f>SUM(K25+M25+O25)</f>
        <v>0.02680555555555555</v>
      </c>
      <c r="Q25" s="11">
        <f>SUM(N25+H25)</f>
        <v>0.051065509259259255</v>
      </c>
      <c r="R25" s="3" t="e">
        <f>IF(#REF!&gt;0,IF(#REF!&lt;#REF!,"New Fastest Time!!",""),"")</f>
        <v>#REF!</v>
      </c>
      <c r="S25" s="3"/>
      <c r="T25" s="3"/>
      <c r="U25" s="3"/>
    </row>
    <row r="26" spans="1:21" ht="15.75">
      <c r="A26" s="35" t="s">
        <v>76</v>
      </c>
      <c r="B26" s="13">
        <v>128</v>
      </c>
      <c r="C26" s="33">
        <v>0.028993055555555553</v>
      </c>
      <c r="D26" s="8">
        <v>0.03125</v>
      </c>
      <c r="E26" s="8">
        <f>IF(SUM(D26-C26)&gt;0,SUM(D26-C26),0)</f>
        <v>0.002256944444444447</v>
      </c>
      <c r="F26" s="8">
        <v>0.001736111111111111</v>
      </c>
      <c r="G26" s="8">
        <f>SUM(E26*3%)</f>
        <v>6.77083333333334E-05</v>
      </c>
      <c r="H26" s="10">
        <f>SUM(E26-G26+F26)</f>
        <v>0.003925347222222224</v>
      </c>
      <c r="I26" s="33">
        <v>0.018055555555555557</v>
      </c>
      <c r="J26" s="38">
        <v>0.021851851851851848</v>
      </c>
      <c r="K26" s="11">
        <f>SUM(J26-I26)</f>
        <v>0.0037962962962962907</v>
      </c>
      <c r="L26" s="68"/>
      <c r="M26" s="11">
        <f>SUM(L26-J26)</f>
        <v>-0.021851851851851848</v>
      </c>
      <c r="N26" s="42">
        <v>0.048854166666666664</v>
      </c>
      <c r="O26" s="11">
        <f>SUM(N26-L26)</f>
        <v>0.048854166666666664</v>
      </c>
      <c r="P26" s="70">
        <f>SUM(K26+M26+O26)</f>
        <v>0.030798611111111106</v>
      </c>
      <c r="Q26" s="11">
        <f>SUM(N26+H26)</f>
        <v>0.052779513888888886</v>
      </c>
      <c r="R26" s="3" t="e">
        <f>IF(#REF!&gt;0,IF(#REF!&lt;#REF!,"New Fastest Time!!",""),"")</f>
        <v>#REF!</v>
      </c>
      <c r="S26" s="3"/>
      <c r="T26" s="3"/>
      <c r="U26" s="3"/>
    </row>
    <row r="27" spans="1:21" ht="15.75">
      <c r="A27" s="9" t="s">
        <v>65</v>
      </c>
      <c r="B27" s="13">
        <v>84</v>
      </c>
      <c r="C27" s="33">
        <v>0.027083333333333334</v>
      </c>
      <c r="D27" s="8">
        <v>0.03125</v>
      </c>
      <c r="E27" s="8">
        <f>IF(SUM(D27-C27)&gt;0,SUM(D27-C27),0)</f>
        <v>0.004166666666666666</v>
      </c>
      <c r="F27" s="8">
        <v>0.001736111111111111</v>
      </c>
      <c r="G27" s="8">
        <f>SUM(E27*3%)</f>
        <v>0.00012499999999999998</v>
      </c>
      <c r="H27" s="10">
        <f>SUM(E27-G27+F27)</f>
        <v>0.005777777777777777</v>
      </c>
      <c r="I27" s="33">
        <v>0.018055555555555557</v>
      </c>
      <c r="J27" s="38">
        <v>0.02108796296296296</v>
      </c>
      <c r="K27" s="11">
        <f>SUM(J27-I27)</f>
        <v>0.003032407407407404</v>
      </c>
      <c r="L27" s="49">
        <v>0.038738425925925926</v>
      </c>
      <c r="M27" s="11">
        <f>SUM(L27-J27)</f>
        <v>0.017650462962962965</v>
      </c>
      <c r="N27" s="42">
        <v>0.04807870370370371</v>
      </c>
      <c r="O27" s="11">
        <f>SUM(N27-L27)</f>
        <v>0.00934027777777778</v>
      </c>
      <c r="P27" s="70">
        <f>SUM(K27+M27+O27)</f>
        <v>0.03002314814814815</v>
      </c>
      <c r="Q27" s="11">
        <f>SUM(N27+H27)</f>
        <v>0.053856481481481484</v>
      </c>
      <c r="R27" s="3" t="e">
        <f>IF(#REF!&gt;0,IF(#REF!&lt;#REF!,"New Fastest Time!!",""),"")</f>
        <v>#REF!</v>
      </c>
      <c r="S27" s="66"/>
      <c r="T27" s="66"/>
      <c r="U27" s="3"/>
    </row>
    <row r="28" spans="1:21" ht="15.75">
      <c r="A28" s="20" t="s">
        <v>60</v>
      </c>
      <c r="B28" s="13">
        <v>83</v>
      </c>
      <c r="C28" s="33">
        <v>0.02960648148148148</v>
      </c>
      <c r="D28" s="8">
        <v>0.03125</v>
      </c>
      <c r="E28" s="8">
        <f>IF(SUM(D28-C28)&gt;0,SUM(D28-C28),0)</f>
        <v>0.0016435185185185198</v>
      </c>
      <c r="F28" s="8"/>
      <c r="G28" s="8">
        <f>SUM(E28*3%)</f>
        <v>4.9305555555555596E-05</v>
      </c>
      <c r="H28" s="10">
        <f>SUM(E28-G28+F28)</f>
        <v>0.0015942129629629642</v>
      </c>
      <c r="I28" s="33">
        <v>0.018055555555555557</v>
      </c>
      <c r="J28" s="38">
        <v>0.02148148148148148</v>
      </c>
      <c r="K28" s="11">
        <f>SUM(J28-I28)</f>
        <v>0.0034259259259259225</v>
      </c>
      <c r="L28" s="42">
        <v>0.036898148148148145</v>
      </c>
      <c r="M28" s="11">
        <f>SUM(L28-J28)</f>
        <v>0.015416666666666665</v>
      </c>
      <c r="N28" s="44" t="s">
        <v>121</v>
      </c>
      <c r="O28" s="11" t="s">
        <v>121</v>
      </c>
      <c r="P28" s="70"/>
      <c r="Q28" s="11"/>
      <c r="R28" s="3">
        <f>IF(P28&gt;0,IF(P28&lt;C28,"New Fastest Time!!",""),"")</f>
      </c>
      <c r="S28" s="3"/>
      <c r="T28" s="3" t="s">
        <v>86</v>
      </c>
      <c r="U28" s="3"/>
    </row>
    <row r="29" spans="1:21" ht="15.75">
      <c r="A29" s="35" t="s">
        <v>74</v>
      </c>
      <c r="B29" s="13">
        <v>132</v>
      </c>
      <c r="C29" s="33">
        <v>0.022465277777777775</v>
      </c>
      <c r="D29" s="8">
        <v>0.03125</v>
      </c>
      <c r="E29" s="8">
        <f>IF(SUM(D29-C29)&gt;0,SUM(D29-C29),0)</f>
        <v>0.008784722222222225</v>
      </c>
      <c r="F29" s="8">
        <v>0.0006944444444444445</v>
      </c>
      <c r="G29" s="8">
        <f>SUM(E29*3%)</f>
        <v>0.00026354166666666675</v>
      </c>
      <c r="H29" s="10">
        <f>SUM(E29-G29+F29)</f>
        <v>0.009215625000000002</v>
      </c>
      <c r="I29" s="33">
        <v>0.018055555555555557</v>
      </c>
      <c r="J29" s="38">
        <v>0.02074074074074074</v>
      </c>
      <c r="K29" s="11">
        <f>SUM(J29-I29)</f>
        <v>0.002685185185185183</v>
      </c>
      <c r="L29" s="39" t="s">
        <v>121</v>
      </c>
      <c r="M29" s="11" t="s">
        <v>121</v>
      </c>
      <c r="N29" s="44"/>
      <c r="O29" s="11"/>
      <c r="P29" s="70"/>
      <c r="Q29" s="11"/>
      <c r="R29" s="3"/>
      <c r="S29" s="3"/>
      <c r="T29" s="3"/>
      <c r="U29" s="3"/>
    </row>
    <row r="30" spans="1:21" ht="15.75">
      <c r="A30" s="20"/>
      <c r="B30" s="13"/>
      <c r="C30" s="33"/>
      <c r="D30" s="8"/>
      <c r="E30" s="8"/>
      <c r="F30" s="8"/>
      <c r="G30" s="8"/>
      <c r="H30" s="10"/>
      <c r="I30" s="33"/>
      <c r="J30" s="38"/>
      <c r="K30" s="11"/>
      <c r="L30" s="49"/>
      <c r="M30" s="11"/>
      <c r="N30" s="42"/>
      <c r="O30" s="11"/>
      <c r="P30" s="70"/>
      <c r="Q30" s="11"/>
      <c r="R30" s="3"/>
      <c r="S30" s="3"/>
      <c r="T30" s="3"/>
      <c r="U30" s="3"/>
    </row>
    <row r="31" spans="1:21" ht="15.75">
      <c r="A31" s="71" t="s">
        <v>122</v>
      </c>
      <c r="B31" s="13"/>
      <c r="C31" s="33"/>
      <c r="D31" s="8"/>
      <c r="E31" s="8"/>
      <c r="F31" s="8"/>
      <c r="G31" s="8"/>
      <c r="H31" s="10"/>
      <c r="I31" s="33"/>
      <c r="J31" s="38"/>
      <c r="K31" s="11"/>
      <c r="L31" s="49"/>
      <c r="M31" s="11"/>
      <c r="N31" s="42"/>
      <c r="O31" s="11"/>
      <c r="P31" s="70"/>
      <c r="Q31" s="11"/>
      <c r="R31" s="3"/>
      <c r="S31" s="3"/>
      <c r="T31" s="3"/>
      <c r="U31" s="3"/>
    </row>
    <row r="32" spans="1:21" ht="15.75">
      <c r="A32" s="20" t="s">
        <v>78</v>
      </c>
      <c r="B32" s="13">
        <v>155</v>
      </c>
      <c r="C32" s="33"/>
      <c r="D32" s="8"/>
      <c r="E32" s="8"/>
      <c r="F32" s="8"/>
      <c r="G32" s="8"/>
      <c r="H32" s="10"/>
      <c r="I32" s="33">
        <v>0.018055555555555557</v>
      </c>
      <c r="J32" s="38">
        <v>0.020300925925925927</v>
      </c>
      <c r="K32" s="11"/>
      <c r="L32" s="49">
        <v>0.03248842592592593</v>
      </c>
      <c r="M32" s="11">
        <f>SUM(L32-J32)</f>
        <v>0.0121875</v>
      </c>
      <c r="N32" s="42">
        <v>0.03916666666666666</v>
      </c>
      <c r="O32" s="11">
        <f>SUM(N32-L32)</f>
        <v>0.006678240740740735</v>
      </c>
      <c r="P32" s="70">
        <f>SUM(K32+M32+O32)</f>
        <v>0.018865740740740735</v>
      </c>
      <c r="Q32" s="11">
        <f>SUM(N32+H32)</f>
        <v>0.03916666666666666</v>
      </c>
      <c r="R32" s="3">
        <f>IF(P32&gt;0,IF(P32&lt;C32,"New Fastest Time!!",""),"")</f>
      </c>
      <c r="S32" s="3"/>
      <c r="T32" s="3"/>
      <c r="U32" s="3"/>
    </row>
    <row r="33" spans="1:21" ht="15.75">
      <c r="A33" s="9" t="s">
        <v>95</v>
      </c>
      <c r="B33" s="13">
        <v>167</v>
      </c>
      <c r="C33" s="33"/>
      <c r="D33" s="8"/>
      <c r="E33" s="8"/>
      <c r="F33" s="8"/>
      <c r="G33" s="8"/>
      <c r="H33" s="10"/>
      <c r="I33" s="33">
        <v>0.018055555555555557</v>
      </c>
      <c r="J33" s="38">
        <v>0.021956018518518517</v>
      </c>
      <c r="K33" s="11">
        <f>SUM(J33-I33)</f>
        <v>0.0039004629629629597</v>
      </c>
      <c r="L33" s="42">
        <v>0.03930555555555556</v>
      </c>
      <c r="M33" s="11">
        <f>SUM(L33-J33)</f>
        <v>0.017349537037037042</v>
      </c>
      <c r="N33" s="45">
        <v>0.0503587962962963</v>
      </c>
      <c r="O33" s="11">
        <f>SUM(N33-L33)</f>
        <v>0.011053240740740738</v>
      </c>
      <c r="P33" s="70">
        <f>SUM(K33+M33+O33)</f>
        <v>0.032303240740740743</v>
      </c>
      <c r="Q33" s="11">
        <f>SUM(N33+H33)</f>
        <v>0.0503587962962963</v>
      </c>
      <c r="R33" s="3" t="e">
        <f>IF(#REF!&gt;0,IF(#REF!&lt;#REF!,"New Fastest Time!!",""),"")</f>
        <v>#REF!</v>
      </c>
      <c r="S33" s="3"/>
      <c r="T33" s="3"/>
      <c r="U33" s="3"/>
    </row>
    <row r="34" spans="1:21" ht="15.75">
      <c r="A34" s="9" t="s">
        <v>96</v>
      </c>
      <c r="B34" s="13">
        <v>169</v>
      </c>
      <c r="C34" s="33"/>
      <c r="D34" s="8"/>
      <c r="E34" s="8"/>
      <c r="F34" s="8"/>
      <c r="G34" s="8"/>
      <c r="H34" s="10"/>
      <c r="I34" s="33">
        <v>0.018055555555555557</v>
      </c>
      <c r="J34" s="38">
        <v>0.02003472222222222</v>
      </c>
      <c r="K34" s="11">
        <f>SUM(J34-I34)</f>
        <v>0.001979166666666664</v>
      </c>
      <c r="L34" s="49">
        <v>0.03378472222222222</v>
      </c>
      <c r="M34" s="11">
        <f>SUM(L34-J34)</f>
        <v>0.013750000000000002</v>
      </c>
      <c r="N34" s="42">
        <v>0.04155092592592593</v>
      </c>
      <c r="O34" s="11">
        <f>SUM(N34-L34)</f>
        <v>0.007766203703703706</v>
      </c>
      <c r="P34" s="70">
        <f>SUM(K34+M34+O34)</f>
        <v>0.02349537037037037</v>
      </c>
      <c r="Q34" s="11">
        <f>SUM(N34+H34)</f>
        <v>0.04155092592592593</v>
      </c>
      <c r="R34" s="3">
        <f>IF(P34&gt;0,IF(P34&lt;C34,"New Fastest Time!!",""),"")</f>
      </c>
      <c r="S34" s="3"/>
      <c r="T34" s="3"/>
      <c r="U34" s="3"/>
    </row>
    <row r="35" spans="1:21" ht="15">
      <c r="A35" s="23" t="s">
        <v>97</v>
      </c>
      <c r="B35" s="53">
        <v>170</v>
      </c>
      <c r="C35" s="3"/>
      <c r="D35" s="3"/>
      <c r="E35" s="3"/>
      <c r="F35" s="9"/>
      <c r="G35" s="3"/>
      <c r="H35" s="3"/>
      <c r="I35" s="33">
        <v>0.018055555555555557</v>
      </c>
      <c r="J35" s="38">
        <v>0.020439814814814817</v>
      </c>
      <c r="K35" s="11">
        <f>SUM(J35-I35)</f>
        <v>0.0023842592592592596</v>
      </c>
      <c r="L35" s="49">
        <v>0.03665509259259259</v>
      </c>
      <c r="M35" s="11">
        <f>SUM(L35-J35)</f>
        <v>0.016215277777777776</v>
      </c>
      <c r="N35" s="49">
        <v>0.045625</v>
      </c>
      <c r="O35" s="11">
        <f>SUM(N35-L35)</f>
        <v>0.008969907407407406</v>
      </c>
      <c r="P35" s="70">
        <f>SUM(K35+M35+O35)</f>
        <v>0.02756944444444444</v>
      </c>
      <c r="Q35" s="11">
        <f>SUM(N35+H35)</f>
        <v>0.045625</v>
      </c>
      <c r="R35" s="3"/>
      <c r="S35" s="3"/>
      <c r="T35" s="3"/>
      <c r="U35" s="3"/>
    </row>
    <row r="36" spans="1:21" ht="15">
      <c r="A36" s="23" t="s">
        <v>98</v>
      </c>
      <c r="B36" s="53">
        <v>173</v>
      </c>
      <c r="C36" s="3"/>
      <c r="D36" s="3"/>
      <c r="E36" s="3"/>
      <c r="F36" s="9"/>
      <c r="G36" s="3"/>
      <c r="H36" s="3"/>
      <c r="I36" s="33">
        <v>0.018055555555555557</v>
      </c>
      <c r="J36" s="38">
        <v>0.020671296296296295</v>
      </c>
      <c r="K36" s="11">
        <f>SUM(J36-I36)</f>
        <v>0.002615740740740738</v>
      </c>
      <c r="L36" s="49">
        <v>0.03615740740740741</v>
      </c>
      <c r="M36" s="11">
        <f>SUM(L36-J36)</f>
        <v>0.015486111111111114</v>
      </c>
      <c r="N36" s="49">
        <v>0.04607638888888888</v>
      </c>
      <c r="O36" s="11">
        <f>SUM(N36-L36)</f>
        <v>0.009918981481481473</v>
      </c>
      <c r="P36" s="70">
        <f>SUM(K36+M36+O36)</f>
        <v>0.028020833333333325</v>
      </c>
      <c r="Q36" s="11">
        <f>SUM(N36+H36)</f>
        <v>0.04607638888888888</v>
      </c>
      <c r="R36" s="3"/>
      <c r="S36" s="3"/>
      <c r="T36" s="3"/>
      <c r="U36" s="3"/>
    </row>
    <row r="37" spans="1:21" ht="15">
      <c r="A37" s="23" t="s">
        <v>131</v>
      </c>
      <c r="B37" s="53">
        <v>174</v>
      </c>
      <c r="C37" s="3"/>
      <c r="D37" s="3"/>
      <c r="E37" s="3"/>
      <c r="F37" s="9"/>
      <c r="G37" s="3"/>
      <c r="H37" s="3"/>
      <c r="I37" s="33">
        <v>0.018055555555555557</v>
      </c>
      <c r="J37" s="38">
        <v>0.020011574074074074</v>
      </c>
      <c r="K37" s="11">
        <f>SUM(J37-I37)</f>
        <v>0.0019560185185185167</v>
      </c>
      <c r="L37" s="49">
        <v>0.0309375</v>
      </c>
      <c r="M37" s="11">
        <f>SUM(L37-J37)</f>
        <v>0.010925925925925926</v>
      </c>
      <c r="N37" s="49">
        <v>0.036597222222222225</v>
      </c>
      <c r="O37" s="11">
        <f>SUM(N37-L37)</f>
        <v>0.005659722222222226</v>
      </c>
      <c r="P37" s="70">
        <f>SUM(K37+M37+O37)</f>
        <v>0.018541666666666668</v>
      </c>
      <c r="Q37" s="11">
        <f>SUM(N37+H37)</f>
        <v>0.036597222222222225</v>
      </c>
      <c r="R37" s="3">
        <f>IF(P37&gt;0,IF(P37&lt;C37,"New Fastest Time!!",""),"")</f>
      </c>
      <c r="S37" s="3"/>
      <c r="T37" s="3"/>
      <c r="U37" s="3"/>
    </row>
    <row r="38" spans="1:21" ht="15">
      <c r="A38" s="23" t="s">
        <v>99</v>
      </c>
      <c r="B38" s="53">
        <v>175</v>
      </c>
      <c r="C38" s="3"/>
      <c r="D38" s="3"/>
      <c r="E38" s="3"/>
      <c r="F38" s="9"/>
      <c r="G38" s="3"/>
      <c r="H38" s="3"/>
      <c r="I38" s="33">
        <v>0.018055555555555557</v>
      </c>
      <c r="J38" s="38">
        <v>0.020891203703703703</v>
      </c>
      <c r="K38" s="11">
        <f>SUM(J38-I38)</f>
        <v>0.002835648148148146</v>
      </c>
      <c r="L38" s="49">
        <v>0.03460648148148148</v>
      </c>
      <c r="M38" s="11">
        <f>SUM(L38-J38)</f>
        <v>0.013715277777777778</v>
      </c>
      <c r="N38" s="49">
        <v>0.04204861111111111</v>
      </c>
      <c r="O38" s="11">
        <f>SUM(N38-L38)</f>
        <v>0.007442129629629632</v>
      </c>
      <c r="P38" s="70">
        <f>SUM(K38+M38+O38)</f>
        <v>0.023993055555555556</v>
      </c>
      <c r="Q38" s="11">
        <f>SUM(N38+H38)</f>
        <v>0.04204861111111111</v>
      </c>
      <c r="R38" s="3"/>
      <c r="S38" s="3"/>
      <c r="T38" s="3"/>
      <c r="U38" s="3"/>
    </row>
    <row r="39" spans="1:21" ht="15">
      <c r="A39" s="23" t="s">
        <v>100</v>
      </c>
      <c r="B39" s="53">
        <v>176</v>
      </c>
      <c r="C39" s="3"/>
      <c r="D39" s="3"/>
      <c r="E39" s="3"/>
      <c r="F39" s="9"/>
      <c r="G39" s="3"/>
      <c r="H39" s="3"/>
      <c r="I39" s="33">
        <v>0.018055555555555557</v>
      </c>
      <c r="J39" s="38">
        <v>0.02189814814814815</v>
      </c>
      <c r="K39" s="11">
        <f>SUM(J39-I39)</f>
        <v>0.003842592592592592</v>
      </c>
      <c r="L39" s="49">
        <v>0.0370949074074074</v>
      </c>
      <c r="M39" s="11">
        <f>SUM(L39-J39)</f>
        <v>0.015196759259259254</v>
      </c>
      <c r="N39" s="49">
        <v>0.04497685185185185</v>
      </c>
      <c r="O39" s="11">
        <f>SUM(N39-L39)</f>
        <v>0.007881944444444448</v>
      </c>
      <c r="P39" s="11">
        <f>SUM(K39+M39+O39)</f>
        <v>0.026921296296296294</v>
      </c>
      <c r="Q39" s="11">
        <f>SUM(N39+H39)</f>
        <v>0.04497685185185185</v>
      </c>
      <c r="R39" s="3"/>
      <c r="S39" s="3"/>
      <c r="T39" s="3"/>
      <c r="U39" s="3"/>
    </row>
    <row r="40" ht="15">
      <c r="Q40" s="63"/>
    </row>
    <row r="41" spans="1:17" ht="15.75">
      <c r="A41" s="67" t="s">
        <v>126</v>
      </c>
      <c r="B41" s="60">
        <v>7</v>
      </c>
      <c r="J41"/>
      <c r="K41" s="72"/>
      <c r="L41" t="s">
        <v>127</v>
      </c>
      <c r="Q41" s="63"/>
    </row>
    <row r="42" spans="2:17" ht="15">
      <c r="B42" s="60">
        <v>8</v>
      </c>
      <c r="J42"/>
      <c r="K42" s="72"/>
      <c r="L42" t="s">
        <v>128</v>
      </c>
      <c r="Q42" s="63"/>
    </row>
    <row r="43" spans="2:17" ht="15">
      <c r="B43" s="60"/>
      <c r="J43"/>
      <c r="K43" s="72"/>
      <c r="L43" t="s">
        <v>129</v>
      </c>
      <c r="Q43" s="63"/>
    </row>
    <row r="44" spans="2:17" ht="15">
      <c r="B44" s="60"/>
      <c r="J44"/>
      <c r="K44" s="72"/>
      <c r="L44" t="s">
        <v>130</v>
      </c>
      <c r="Q44" s="63"/>
    </row>
    <row r="45" ht="15">
      <c r="Q45" s="63"/>
    </row>
    <row r="46" ht="15">
      <c r="Q46" s="63"/>
    </row>
    <row r="47" ht="15">
      <c r="Q47" s="63"/>
    </row>
    <row r="48" ht="15">
      <c r="Q48" s="63"/>
    </row>
    <row r="49" ht="15">
      <c r="Q49" s="63"/>
    </row>
    <row r="50" ht="15">
      <c r="Q50" s="63"/>
    </row>
    <row r="51" ht="15">
      <c r="Q51" s="63"/>
    </row>
    <row r="52" ht="15">
      <c r="Q52" s="63"/>
    </row>
    <row r="53" ht="15">
      <c r="Q53" s="63"/>
    </row>
  </sheetData>
  <autoFilter ref="A1:N34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0"/>
  <sheetViews>
    <sheetView workbookViewId="0" topLeftCell="A1">
      <selection activeCell="O5" sqref="O5"/>
    </sheetView>
  </sheetViews>
  <sheetFormatPr defaultColWidth="9.140625" defaultRowHeight="12.75"/>
  <cols>
    <col min="1" max="1" width="25.7109375" style="0" customWidth="1"/>
    <col min="2" max="2" width="9.140625" style="0" customWidth="1"/>
    <col min="3" max="10" width="9.140625" style="0" hidden="1" customWidth="1"/>
    <col min="11" max="11" width="9.140625" style="0" customWidth="1"/>
    <col min="12" max="12" width="9.140625" style="0" hidden="1" customWidth="1"/>
    <col min="13" max="13" width="9.140625" style="0" customWidth="1"/>
    <col min="14" max="14" width="9.140625" style="0" hidden="1" customWidth="1"/>
    <col min="17" max="17" width="10.8515625" style="0" customWidth="1"/>
    <col min="18" max="18" width="0.13671875" style="0" hidden="1" customWidth="1"/>
  </cols>
  <sheetData>
    <row r="1" spans="1:14" ht="15.75">
      <c r="A1" s="19" t="s">
        <v>138</v>
      </c>
      <c r="B1" s="31"/>
      <c r="F1" s="18"/>
      <c r="J1" s="37"/>
      <c r="L1" s="39"/>
      <c r="N1" s="43"/>
    </row>
    <row r="2" spans="1:21" ht="51" customHeight="1">
      <c r="A2" s="1" t="s">
        <v>0</v>
      </c>
      <c r="B2" s="2" t="s">
        <v>1</v>
      </c>
      <c r="C2" s="26" t="s">
        <v>2</v>
      </c>
      <c r="D2" s="1" t="s">
        <v>3</v>
      </c>
      <c r="E2" s="27" t="s">
        <v>4</v>
      </c>
      <c r="F2" s="27" t="s">
        <v>46</v>
      </c>
      <c r="G2" s="28" t="s">
        <v>5</v>
      </c>
      <c r="H2" s="1" t="s">
        <v>6</v>
      </c>
      <c r="I2" s="4" t="s">
        <v>7</v>
      </c>
      <c r="J2" s="5" t="s">
        <v>8</v>
      </c>
      <c r="K2" s="6" t="s">
        <v>9</v>
      </c>
      <c r="L2" s="40" t="s">
        <v>10</v>
      </c>
      <c r="M2" s="6" t="s">
        <v>11</v>
      </c>
      <c r="N2" s="7" t="s">
        <v>12</v>
      </c>
      <c r="O2" s="6" t="s">
        <v>13</v>
      </c>
      <c r="P2" s="69" t="s">
        <v>14</v>
      </c>
      <c r="Q2" s="6" t="s">
        <v>15</v>
      </c>
      <c r="R2" s="6" t="s">
        <v>58</v>
      </c>
      <c r="S2" s="6" t="s">
        <v>132</v>
      </c>
      <c r="T2" s="6" t="s">
        <v>124</v>
      </c>
      <c r="U2" s="6" t="s">
        <v>133</v>
      </c>
    </row>
    <row r="3" spans="1:21" ht="15">
      <c r="A3" s="23" t="s">
        <v>131</v>
      </c>
      <c r="B3" s="53">
        <v>174</v>
      </c>
      <c r="C3" s="3"/>
      <c r="D3" s="3"/>
      <c r="E3" s="3"/>
      <c r="F3" s="9"/>
      <c r="G3" s="3"/>
      <c r="H3" s="3"/>
      <c r="I3" s="33">
        <v>0.018055555555555557</v>
      </c>
      <c r="J3" s="38">
        <v>0.020011574074074074</v>
      </c>
      <c r="K3" s="11">
        <f>SUM(J3-I3)</f>
        <v>0.0019560185185185167</v>
      </c>
      <c r="L3" s="49">
        <v>0.0309375</v>
      </c>
      <c r="M3" s="11">
        <f>SUM(L3-J3)</f>
        <v>0.010925925925925926</v>
      </c>
      <c r="N3" s="42">
        <v>0.036597222222222225</v>
      </c>
      <c r="O3" s="11">
        <f>SUM(N3-L3)</f>
        <v>0.005659722222222226</v>
      </c>
      <c r="P3" s="70">
        <f>SUM(K3+M3+O3)</f>
        <v>0.018541666666666668</v>
      </c>
      <c r="Q3" s="11">
        <f>SUM(N3+H3)</f>
        <v>0.036597222222222225</v>
      </c>
      <c r="R3" s="3">
        <f>IF(P3&gt;0,IF(P3&lt;C3,"New Fastest Time!!",""),"")</f>
      </c>
      <c r="S3" s="3"/>
      <c r="T3" s="3"/>
      <c r="U3" s="3"/>
    </row>
    <row r="4" spans="1:21" ht="15.75">
      <c r="A4" s="20" t="s">
        <v>78</v>
      </c>
      <c r="B4" s="13">
        <v>155</v>
      </c>
      <c r="C4" s="33"/>
      <c r="D4" s="8"/>
      <c r="E4" s="8"/>
      <c r="F4" s="8"/>
      <c r="G4" s="8"/>
      <c r="H4" s="10"/>
      <c r="I4" s="33">
        <v>0.018055555555555557</v>
      </c>
      <c r="J4" s="38">
        <v>0.020300925925925927</v>
      </c>
      <c r="K4" s="11"/>
      <c r="L4" s="42">
        <v>0.03248842592592593</v>
      </c>
      <c r="M4" s="11">
        <f>SUM(L4-J4)</f>
        <v>0.0121875</v>
      </c>
      <c r="N4" s="42">
        <v>0.03916666666666666</v>
      </c>
      <c r="O4" s="11">
        <f>SUM(N4-L4)</f>
        <v>0.006678240740740735</v>
      </c>
      <c r="P4" s="70">
        <f>SUM(K4+M4+O4)</f>
        <v>0.018865740740740735</v>
      </c>
      <c r="Q4" s="11">
        <f>SUM(N4+H4)</f>
        <v>0.03916666666666666</v>
      </c>
      <c r="R4" s="3">
        <f>IF(P4&gt;0,IF(P4&lt;C4,"New Fastest Time!!",""),"")</f>
      </c>
      <c r="S4" s="3"/>
      <c r="T4" s="3"/>
      <c r="U4" s="3"/>
    </row>
    <row r="5" spans="1:21" ht="15.75">
      <c r="A5" s="9" t="s">
        <v>24</v>
      </c>
      <c r="B5" s="13">
        <v>135</v>
      </c>
      <c r="C5" s="33">
        <v>0.019594907407407408</v>
      </c>
      <c r="D5" s="8">
        <v>0.03125</v>
      </c>
      <c r="E5" s="8">
        <f>IF(SUM(D5-C5)&gt;0,SUM(D5-C5),0)</f>
        <v>0.011655092592592592</v>
      </c>
      <c r="F5" s="8">
        <v>0.00034722222222222224</v>
      </c>
      <c r="G5" s="8">
        <f>SUM(E5*3%)</f>
        <v>0.0003496527777777777</v>
      </c>
      <c r="H5" s="10">
        <f>SUM(E5-G5+F5)</f>
        <v>0.011652662037037036</v>
      </c>
      <c r="I5" s="33">
        <v>0.018055555555555557</v>
      </c>
      <c r="J5" s="38">
        <v>0.020324074074074074</v>
      </c>
      <c r="K5" s="11">
        <f>SUM(J5-I5)</f>
        <v>0.002268518518518517</v>
      </c>
      <c r="L5" s="42">
        <v>0.03119212962962963</v>
      </c>
      <c r="M5" s="11">
        <f>SUM(L5-J5)</f>
        <v>0.010868055555555554</v>
      </c>
      <c r="N5" s="42">
        <v>0.037523148148148146</v>
      </c>
      <c r="O5" s="11">
        <f>SUM(N5-L5)</f>
        <v>0.006331018518518517</v>
      </c>
      <c r="P5" s="70">
        <f>SUM(K5+M5+O5)</f>
        <v>0.01946759259259259</v>
      </c>
      <c r="Q5" s="11">
        <f>SUM(N5+H5)</f>
        <v>0.04917581018518518</v>
      </c>
      <c r="R5" s="3" t="e">
        <f>IF(#REF!&gt;0,IF(#REF!&lt;#REF!,"New Fastest Time!!",""),"")</f>
        <v>#REF!</v>
      </c>
      <c r="S5" s="3"/>
      <c r="T5" s="3"/>
      <c r="U5" s="3"/>
    </row>
    <row r="6" spans="1:21" ht="15.75">
      <c r="A6" s="20" t="s">
        <v>43</v>
      </c>
      <c r="B6" s="13">
        <v>79</v>
      </c>
      <c r="C6" s="33">
        <v>0.02011574074074074</v>
      </c>
      <c r="D6" s="8">
        <v>0.03125</v>
      </c>
      <c r="E6" s="8">
        <f>IF(SUM(D6-C6)&gt;0,SUM(D6-C6),0)</f>
        <v>0.01113425925925926</v>
      </c>
      <c r="F6" s="8"/>
      <c r="G6" s="8">
        <f>SUM(E6*3%)</f>
        <v>0.0003340277777777778</v>
      </c>
      <c r="H6" s="10">
        <f>SUM(E6-G6+F6)</f>
        <v>0.010800231481481482</v>
      </c>
      <c r="I6" s="33">
        <v>0.018055555555555557</v>
      </c>
      <c r="J6" s="38">
        <v>0.020590277777777777</v>
      </c>
      <c r="K6" s="11">
        <f>SUM(J6-I6)</f>
        <v>0.0025347222222222195</v>
      </c>
      <c r="L6" s="42">
        <v>0.032546296296296295</v>
      </c>
      <c r="M6" s="11">
        <f>SUM(L6-J6)</f>
        <v>0.011956018518518519</v>
      </c>
      <c r="N6" s="42">
        <v>0.03826388888888889</v>
      </c>
      <c r="O6" s="11">
        <f>SUM(N6-L6)</f>
        <v>0.0057175925925925936</v>
      </c>
      <c r="P6" s="70">
        <f>SUM(K6+M6+O6)</f>
        <v>0.02020833333333333</v>
      </c>
      <c r="Q6" s="11">
        <f>SUM(N6+H6)</f>
        <v>0.04906412037037037</v>
      </c>
      <c r="R6" s="3" t="e">
        <f>IF(#REF!&gt;0,IF(#REF!&lt;#REF!,"New Fastest Time!!",""),"")</f>
        <v>#REF!</v>
      </c>
      <c r="S6" s="3">
        <v>7</v>
      </c>
      <c r="T6" s="3" t="s">
        <v>86</v>
      </c>
      <c r="U6" s="3"/>
    </row>
    <row r="7" spans="1:21" ht="15.75">
      <c r="A7" s="20" t="s">
        <v>61</v>
      </c>
      <c r="B7" s="13">
        <v>21</v>
      </c>
      <c r="C7" s="33">
        <v>0.02050925925925926</v>
      </c>
      <c r="D7" s="8">
        <v>0.03125</v>
      </c>
      <c r="E7" s="8">
        <f>IF(SUM(D7-C7)&gt;0,SUM(D7-C7),0)</f>
        <v>0.010740740740740742</v>
      </c>
      <c r="F7" s="8"/>
      <c r="G7" s="8">
        <f>SUM(E7*3%)</f>
        <v>0.0003222222222222222</v>
      </c>
      <c r="H7" s="10">
        <f>SUM(E7-G7+F7)</f>
        <v>0.01041851851851852</v>
      </c>
      <c r="I7" s="33">
        <v>0.018055555555555557</v>
      </c>
      <c r="J7" s="38">
        <v>0.020578703703703703</v>
      </c>
      <c r="K7" s="11">
        <f>SUM(J7-I7)</f>
        <v>0.002523148148148146</v>
      </c>
      <c r="L7" s="42">
        <v>0.03141203703703704</v>
      </c>
      <c r="M7" s="11">
        <f>SUM(L7-J7)</f>
        <v>0.010833333333333334</v>
      </c>
      <c r="N7" s="42">
        <v>0.0384375</v>
      </c>
      <c r="O7" s="11">
        <f>SUM(N7-L7)</f>
        <v>0.0070254629629629625</v>
      </c>
      <c r="P7" s="70">
        <f>SUM(K7+M7+O7)</f>
        <v>0.020381944444444442</v>
      </c>
      <c r="Q7" s="11">
        <f>SUM(N7+H7)</f>
        <v>0.04885601851851852</v>
      </c>
      <c r="R7" s="3"/>
      <c r="S7" s="3"/>
      <c r="T7" s="3" t="s">
        <v>86</v>
      </c>
      <c r="U7" s="3" t="s">
        <v>87</v>
      </c>
    </row>
    <row r="8" spans="1:21" ht="15.75">
      <c r="A8" s="9" t="s">
        <v>44</v>
      </c>
      <c r="B8" s="13">
        <v>57</v>
      </c>
      <c r="C8" s="33">
        <v>0.021655092592592587</v>
      </c>
      <c r="D8" s="8">
        <v>0.03125</v>
      </c>
      <c r="E8" s="8">
        <f>IF(SUM(D8-C8)&gt;0,SUM(D8-C8),0)</f>
        <v>0.009594907407407413</v>
      </c>
      <c r="F8" s="8"/>
      <c r="G8" s="8">
        <f>SUM(E8*3%)</f>
        <v>0.0002878472222222224</v>
      </c>
      <c r="H8" s="10">
        <f>SUM(E8-G8+F8)</f>
        <v>0.00930706018518519</v>
      </c>
      <c r="I8" s="33">
        <v>0.018055555555555557</v>
      </c>
      <c r="J8" s="38">
        <v>0.02070601851851852</v>
      </c>
      <c r="K8" s="11">
        <f>SUM(J8-I8)</f>
        <v>0.002650462962962962</v>
      </c>
      <c r="L8" s="42">
        <v>0.03347222222222222</v>
      </c>
      <c r="M8" s="11">
        <f>SUM(L8-J8)</f>
        <v>0.012766203703703703</v>
      </c>
      <c r="N8" s="42">
        <v>0.04023148148148148</v>
      </c>
      <c r="O8" s="11">
        <f>SUM(N8-L8)</f>
        <v>0.0067592592592592565</v>
      </c>
      <c r="P8" s="70">
        <f>SUM(K8+M8+O8)</f>
        <v>0.022175925925925922</v>
      </c>
      <c r="Q8" s="11">
        <f>SUM(N8+H8)</f>
        <v>0.04953854166666667</v>
      </c>
      <c r="R8" s="3" t="e">
        <f>IF(#REF!&gt;0,IF(#REF!&lt;#REF!,"New Fastest Time!!",""),"")</f>
        <v>#REF!</v>
      </c>
      <c r="S8" s="3"/>
      <c r="T8" s="3" t="s">
        <v>86</v>
      </c>
      <c r="U8" s="3" t="s">
        <v>134</v>
      </c>
    </row>
    <row r="9" spans="1:21" ht="15.75">
      <c r="A9" s="35" t="s">
        <v>73</v>
      </c>
      <c r="B9" s="13">
        <v>105</v>
      </c>
      <c r="C9" s="33">
        <v>0.022291666666666668</v>
      </c>
      <c r="D9" s="8">
        <v>0.03125</v>
      </c>
      <c r="E9" s="8">
        <f>IF(SUM(D9-C9)&gt;0,SUM(D9-C9),0)</f>
        <v>0.008958333333333332</v>
      </c>
      <c r="F9" s="8">
        <v>0.0006944444444444445</v>
      </c>
      <c r="G9" s="8">
        <f>SUM(E9*3%)</f>
        <v>0.00026874999999999995</v>
      </c>
      <c r="H9" s="10">
        <f>SUM(E9-G9+F9)</f>
        <v>0.009384027777777776</v>
      </c>
      <c r="I9" s="33">
        <v>0.018055555555555557</v>
      </c>
      <c r="J9" s="38">
        <v>0.020335648148148148</v>
      </c>
      <c r="K9" s="11">
        <f>SUM(J9-I9)</f>
        <v>0.0022800925925925905</v>
      </c>
      <c r="L9" s="8">
        <v>0.034212962962962966</v>
      </c>
      <c r="M9" s="11">
        <f>SUM(L9-J9)</f>
        <v>0.013877314814814818</v>
      </c>
      <c r="N9" s="42">
        <v>0.04027777777777778</v>
      </c>
      <c r="O9" s="11">
        <f>SUM(N9-L9)</f>
        <v>0.0060648148148148145</v>
      </c>
      <c r="P9" s="70">
        <f>SUM(K9+M9+O9)</f>
        <v>0.022222222222222223</v>
      </c>
      <c r="Q9" s="11">
        <f>SUM(N9+H9)</f>
        <v>0.049661805555555556</v>
      </c>
      <c r="R9" s="3" t="e">
        <f>IF(#REF!&gt;0,IF(#REF!&lt;#REF!,"New Fastest Time!!",""),"")</f>
        <v>#REF!</v>
      </c>
      <c r="S9" s="3"/>
      <c r="T9" s="3"/>
      <c r="U9" s="3"/>
    </row>
    <row r="10" spans="1:21" ht="15.75">
      <c r="A10" s="52" t="s">
        <v>75</v>
      </c>
      <c r="B10" s="13">
        <v>129</v>
      </c>
      <c r="C10" s="33">
        <v>0.02564814814814815</v>
      </c>
      <c r="D10" s="8">
        <v>0.03125</v>
      </c>
      <c r="E10" s="8">
        <f>IF(SUM(D10-C10)&gt;0,SUM(D10-C10),0)</f>
        <v>0.005601851851851851</v>
      </c>
      <c r="F10" s="8">
        <v>0.001388888888888889</v>
      </c>
      <c r="G10" s="8">
        <f>SUM(E10*3%)</f>
        <v>0.00016805555555555551</v>
      </c>
      <c r="H10" s="10">
        <f>SUM(E10-G10+F10)</f>
        <v>0.006822685185185184</v>
      </c>
      <c r="I10" s="33">
        <v>0.018055555555555557</v>
      </c>
      <c r="J10" s="38">
        <v>0.020729166666666667</v>
      </c>
      <c r="K10" s="11">
        <f>SUM(J10-I10)</f>
        <v>0.0026736111111111092</v>
      </c>
      <c r="L10" s="42">
        <v>0.0332175925925926</v>
      </c>
      <c r="M10" s="11">
        <f>SUM(L10-J10)</f>
        <v>0.01248842592592593</v>
      </c>
      <c r="N10" s="42">
        <v>0.04055555555555555</v>
      </c>
      <c r="O10" s="11">
        <f>SUM(N10-L10)</f>
        <v>0.007337962962962956</v>
      </c>
      <c r="P10" s="70">
        <f>SUM(K10+M10+O10)</f>
        <v>0.022499999999999996</v>
      </c>
      <c r="Q10" s="11">
        <f>SUM(N10+H10)</f>
        <v>0.047378240740740735</v>
      </c>
      <c r="R10" s="3"/>
      <c r="S10" s="3"/>
      <c r="T10" s="3"/>
      <c r="U10" s="3"/>
    </row>
    <row r="11" spans="1:21" ht="15.75">
      <c r="A11" s="46" t="s">
        <v>80</v>
      </c>
      <c r="B11" s="13">
        <v>151</v>
      </c>
      <c r="C11" s="33">
        <v>0.022696759259259257</v>
      </c>
      <c r="D11" s="8">
        <v>0.03125</v>
      </c>
      <c r="E11" s="8">
        <f>IF(SUM(D11-C11)&gt;0,SUM(D11-C11),0)</f>
        <v>0.008553240740740743</v>
      </c>
      <c r="F11" s="8">
        <v>0.0006944444444444445</v>
      </c>
      <c r="G11" s="8">
        <f>SUM(E11*3%)</f>
        <v>0.0002565972222222223</v>
      </c>
      <c r="H11" s="10">
        <f>SUM(E11-G11+F11)</f>
        <v>0.008991087962962965</v>
      </c>
      <c r="I11" s="33">
        <v>0.018055555555555557</v>
      </c>
      <c r="J11" s="38">
        <v>0.020787037037037038</v>
      </c>
      <c r="K11" s="11">
        <f>SUM(J11-I11)</f>
        <v>0.0027314814814814806</v>
      </c>
      <c r="L11" s="42">
        <v>0.034131944444444444</v>
      </c>
      <c r="M11" s="11">
        <f>SUM(L11-J11)</f>
        <v>0.013344907407407406</v>
      </c>
      <c r="N11" s="42">
        <v>0.040625</v>
      </c>
      <c r="O11" s="11">
        <f>SUM(N11-L11)</f>
        <v>0.0064930555555555575</v>
      </c>
      <c r="P11" s="70">
        <f>SUM(K11+M11+O11)</f>
        <v>0.022569444444444444</v>
      </c>
      <c r="Q11" s="11">
        <f>SUM(N11+H11)</f>
        <v>0.04961608796296296</v>
      </c>
      <c r="R11" s="3" t="e">
        <f>IF(#REF!&gt;0,IF(#REF!&lt;#REF!,"New Fastest Time!!",""),"")</f>
        <v>#REF!</v>
      </c>
      <c r="S11" s="3"/>
      <c r="T11" s="3"/>
      <c r="U11" s="3"/>
    </row>
    <row r="12" spans="1:21" ht="15.75">
      <c r="A12" s="20" t="s">
        <v>81</v>
      </c>
      <c r="B12" s="13">
        <v>163</v>
      </c>
      <c r="C12" s="33">
        <v>0.024490740740740737</v>
      </c>
      <c r="D12" s="8">
        <v>0.03125</v>
      </c>
      <c r="E12" s="8">
        <f>IF(SUM(D12-C12)&gt;0,SUM(D12-C12),0)</f>
        <v>0.0067592592592592635</v>
      </c>
      <c r="F12" s="8">
        <v>0.001388888888888889</v>
      </c>
      <c r="G12" s="8">
        <f>SUM(E12*3%)</f>
        <v>0.0002027777777777779</v>
      </c>
      <c r="H12" s="10">
        <f>SUM(E12-G12+F12)</f>
        <v>0.007945370370370373</v>
      </c>
      <c r="I12" s="33">
        <v>0.018055555555555557</v>
      </c>
      <c r="J12" s="38">
        <v>0.021354166666666664</v>
      </c>
      <c r="K12" s="11">
        <f>SUM(J12-I12)</f>
        <v>0.0032986111111111063</v>
      </c>
      <c r="L12" s="42">
        <v>0.0346875</v>
      </c>
      <c r="M12" s="11">
        <f>SUM(L12-J12)</f>
        <v>0.01333333333333334</v>
      </c>
      <c r="N12" s="42">
        <v>0.04107638888888889</v>
      </c>
      <c r="O12" s="11">
        <f>SUM(N12-L12)</f>
        <v>0.006388888888888888</v>
      </c>
      <c r="P12" s="70">
        <f>SUM(K12+M12+O12)</f>
        <v>0.023020833333333334</v>
      </c>
      <c r="Q12" s="11">
        <f>SUM(N12+H12)</f>
        <v>0.049021759259259265</v>
      </c>
      <c r="R12" s="3"/>
      <c r="S12" s="3"/>
      <c r="T12" s="3"/>
      <c r="U12" s="3"/>
    </row>
    <row r="13" spans="1:21" ht="15.75">
      <c r="A13" s="20" t="s">
        <v>56</v>
      </c>
      <c r="B13" s="13">
        <v>58</v>
      </c>
      <c r="C13" s="33">
        <v>0.02289351851851852</v>
      </c>
      <c r="D13" s="8">
        <v>0.03125</v>
      </c>
      <c r="E13" s="8">
        <f>IF(SUM(D13-C13)&gt;0,SUM(D13-C13),0)</f>
        <v>0.008356481481481479</v>
      </c>
      <c r="F13" s="8"/>
      <c r="G13" s="8">
        <f>SUM(E13*3%)</f>
        <v>0.00025069444444444434</v>
      </c>
      <c r="H13" s="10">
        <f>SUM(E13-G13+F13)</f>
        <v>0.008105787037037035</v>
      </c>
      <c r="I13" s="33">
        <v>0.018055555555555557</v>
      </c>
      <c r="J13" s="38">
        <v>0.021168981481481483</v>
      </c>
      <c r="K13" s="11">
        <f>SUM(J13-I13)</f>
        <v>0.0031134259259259257</v>
      </c>
      <c r="L13" s="42">
        <v>0.033171296296296296</v>
      </c>
      <c r="M13" s="11">
        <f>SUM(L13-J13)</f>
        <v>0.012002314814814813</v>
      </c>
      <c r="N13" s="42">
        <v>0.041365740740740745</v>
      </c>
      <c r="O13" s="11">
        <f>SUM(N13-L13)</f>
        <v>0.008194444444444449</v>
      </c>
      <c r="P13" s="70">
        <f>SUM(K13+M13+O13)</f>
        <v>0.023310185185185187</v>
      </c>
      <c r="Q13" s="11">
        <f>SUM(N13+H13)</f>
        <v>0.04947152777777778</v>
      </c>
      <c r="R13" s="3" t="e">
        <f>IF(#REF!&gt;0,IF(#REF!&lt;#REF!,"New Fastest Time!!",""),"")</f>
        <v>#REF!</v>
      </c>
      <c r="S13" s="3">
        <v>7</v>
      </c>
      <c r="T13" s="3" t="s">
        <v>86</v>
      </c>
      <c r="U13" s="3"/>
    </row>
    <row r="14" spans="1:21" ht="15.75">
      <c r="A14" s="9" t="s">
        <v>96</v>
      </c>
      <c r="B14" s="13">
        <v>169</v>
      </c>
      <c r="C14" s="33"/>
      <c r="D14" s="8"/>
      <c r="E14" s="8"/>
      <c r="F14" s="8"/>
      <c r="G14" s="8"/>
      <c r="H14" s="10"/>
      <c r="I14" s="33">
        <v>0.018055555555555557</v>
      </c>
      <c r="J14" s="38">
        <v>0.02003472222222222</v>
      </c>
      <c r="K14" s="11">
        <f>SUM(J14-I14)</f>
        <v>0.001979166666666664</v>
      </c>
      <c r="L14" s="49">
        <v>0.03378472222222222</v>
      </c>
      <c r="M14" s="11">
        <f>SUM(L14-J14)</f>
        <v>0.013750000000000002</v>
      </c>
      <c r="N14" s="42">
        <v>0.04155092592592593</v>
      </c>
      <c r="O14" s="11">
        <f>SUM(N14-L14)</f>
        <v>0.007766203703703706</v>
      </c>
      <c r="P14" s="70">
        <f>SUM(K14+M14+O14)</f>
        <v>0.02349537037037037</v>
      </c>
      <c r="Q14" s="11">
        <f>SUM(N14+H14)</f>
        <v>0.04155092592592593</v>
      </c>
      <c r="R14" s="3">
        <f>IF(P14&gt;0,IF(P14&lt;C14,"New Fastest Time!!",""),"")</f>
      </c>
      <c r="S14" s="3"/>
      <c r="T14" s="3"/>
      <c r="U14" s="3"/>
    </row>
    <row r="15" spans="1:21" ht="15.75">
      <c r="A15" s="20" t="s">
        <v>54</v>
      </c>
      <c r="B15" s="13">
        <v>38</v>
      </c>
      <c r="C15" s="33">
        <v>0.0241087962962963</v>
      </c>
      <c r="D15" s="8">
        <v>0.03125</v>
      </c>
      <c r="E15" s="8">
        <f>IF(SUM(D15-C15)&gt;0,SUM(D15-C15),0)</f>
        <v>0.007141203703703702</v>
      </c>
      <c r="F15" s="8"/>
      <c r="G15" s="8">
        <f>SUM(E15*3%)</f>
        <v>0.00021423611111111103</v>
      </c>
      <c r="H15" s="10">
        <f>SUM(E15-G15+F15)</f>
        <v>0.0069269675925925905</v>
      </c>
      <c r="I15" s="33">
        <v>0.018055555555555557</v>
      </c>
      <c r="J15" s="38">
        <v>0.020949074074074075</v>
      </c>
      <c r="K15" s="11">
        <f>SUM(J15-I15)</f>
        <v>0.0028935185185185175</v>
      </c>
      <c r="L15" s="49">
        <v>0.03431712962962963</v>
      </c>
      <c r="M15" s="11">
        <f>SUM(L15-J15)</f>
        <v>0.013368055555555553</v>
      </c>
      <c r="N15" s="42">
        <v>0.041574074074074076</v>
      </c>
      <c r="O15" s="11">
        <f>SUM(N15-L15)</f>
        <v>0.007256944444444448</v>
      </c>
      <c r="P15" s="70">
        <f>SUM(K15+M15+O15)</f>
        <v>0.02351851851851852</v>
      </c>
      <c r="Q15" s="11">
        <f>SUM(N15+H15)</f>
        <v>0.04850104166666667</v>
      </c>
      <c r="R15" s="3"/>
      <c r="S15" s="3">
        <v>8</v>
      </c>
      <c r="T15" s="3" t="s">
        <v>86</v>
      </c>
      <c r="U15" s="3"/>
    </row>
    <row r="16" spans="1:21" ht="15.75">
      <c r="A16" s="20" t="s">
        <v>94</v>
      </c>
      <c r="B16" s="13">
        <v>160</v>
      </c>
      <c r="C16" s="33">
        <v>0.025706018518518517</v>
      </c>
      <c r="D16" s="8">
        <v>0.03125</v>
      </c>
      <c r="E16" s="8">
        <f>IF(SUM(D16-C16)&gt;0,SUM(D16-C16),0)</f>
        <v>0.005543981481481483</v>
      </c>
      <c r="F16" s="8">
        <v>0.001388888888888889</v>
      </c>
      <c r="G16" s="8">
        <f>SUM(E16*3%)</f>
        <v>0.0001663194444444445</v>
      </c>
      <c r="H16" s="10">
        <f>SUM(E16-G16+F16)</f>
        <v>0.006766550925925928</v>
      </c>
      <c r="I16" s="33">
        <v>0.018055555555555557</v>
      </c>
      <c r="J16" s="38">
        <v>0.021875</v>
      </c>
      <c r="K16" s="11">
        <f>SUM(J16-I16)</f>
        <v>0.0038194444444444413</v>
      </c>
      <c r="L16" s="49">
        <v>0.03498842592592593</v>
      </c>
      <c r="M16" s="11">
        <f>SUM(L16-J16)</f>
        <v>0.013113425925925931</v>
      </c>
      <c r="N16" s="42">
        <v>0.04188657407407407</v>
      </c>
      <c r="O16" s="11">
        <f>SUM(N16-L16)</f>
        <v>0.006898148148148139</v>
      </c>
      <c r="P16" s="70">
        <f>SUM(K16+M16+O16)</f>
        <v>0.023831018518518512</v>
      </c>
      <c r="Q16" s="11">
        <f>SUM(N16+H16)</f>
        <v>0.048653125</v>
      </c>
      <c r="R16" s="3"/>
      <c r="S16" s="3"/>
      <c r="T16" s="3"/>
      <c r="U16" s="3"/>
    </row>
    <row r="17" spans="1:21" ht="15.75">
      <c r="A17" s="9" t="s">
        <v>52</v>
      </c>
      <c r="B17" s="13">
        <v>74</v>
      </c>
      <c r="C17" s="33">
        <v>0.023217592592592592</v>
      </c>
      <c r="D17" s="8">
        <v>0.03125</v>
      </c>
      <c r="E17" s="8">
        <f>IF(SUM(D17-C17)&gt;0,SUM(D17-C17),0)</f>
        <v>0.008032407407407408</v>
      </c>
      <c r="F17" s="8"/>
      <c r="G17" s="8">
        <f>SUM(E17*3%)</f>
        <v>0.00024097222222222223</v>
      </c>
      <c r="H17" s="10">
        <f>SUM(E17-G17+F17)</f>
        <v>0.007791435185185186</v>
      </c>
      <c r="I17" s="33">
        <v>0.018055555555555557</v>
      </c>
      <c r="J17" s="38">
        <v>0.021238425925925924</v>
      </c>
      <c r="K17" s="11">
        <f>SUM(J17-I17)</f>
        <v>0.003182870370370367</v>
      </c>
      <c r="L17" s="49">
        <v>0.03508101851851852</v>
      </c>
      <c r="M17" s="11">
        <f>SUM(L17-J17)</f>
        <v>0.013842592592592594</v>
      </c>
      <c r="N17" s="42">
        <v>0.041944444444444444</v>
      </c>
      <c r="O17" s="11">
        <f>SUM(N17-L17)</f>
        <v>0.006863425925925926</v>
      </c>
      <c r="P17" s="70">
        <f>SUM(K17+M17+O17)</f>
        <v>0.023888888888888887</v>
      </c>
      <c r="Q17" s="11">
        <f>SUM(N17+H17)</f>
        <v>0.04973587962962963</v>
      </c>
      <c r="R17" s="3" t="e">
        <f>IF(#REF!&gt;0,IF(#REF!&lt;#REF!,"New Fastest Time!!",""),"")</f>
        <v>#REF!</v>
      </c>
      <c r="S17" s="3"/>
      <c r="T17" s="3" t="s">
        <v>86</v>
      </c>
      <c r="U17" s="3" t="s">
        <v>87</v>
      </c>
    </row>
    <row r="18" spans="1:21" ht="15.75">
      <c r="A18" s="20" t="s">
        <v>82</v>
      </c>
      <c r="B18" s="13">
        <v>156</v>
      </c>
      <c r="C18" s="33">
        <v>0.024710648148148148</v>
      </c>
      <c r="D18" s="8">
        <v>0.03125</v>
      </c>
      <c r="E18" s="8">
        <f>IF(SUM(D18-C18)&gt;0,SUM(D18-C18),0)</f>
        <v>0.006539351851851852</v>
      </c>
      <c r="F18" s="8">
        <v>0.001388888888888889</v>
      </c>
      <c r="G18" s="8">
        <f>SUM(E18*3%)</f>
        <v>0.00019618055555555553</v>
      </c>
      <c r="H18" s="10">
        <f>SUM(E18-G18+F18)</f>
        <v>0.0077320601851851856</v>
      </c>
      <c r="I18" s="33">
        <v>0.018055555555555557</v>
      </c>
      <c r="J18" s="38">
        <v>0.020381944444444446</v>
      </c>
      <c r="K18" s="11">
        <f>SUM(J18-I18)</f>
        <v>0.0023263888888888883</v>
      </c>
      <c r="L18" s="42">
        <v>0.03466435185185185</v>
      </c>
      <c r="M18" s="11">
        <f>SUM(L18-J18)</f>
        <v>0.014282407407407403</v>
      </c>
      <c r="N18" s="42">
        <v>0.042025462962962966</v>
      </c>
      <c r="O18" s="11">
        <f>SUM(N18-L18)</f>
        <v>0.007361111111111117</v>
      </c>
      <c r="P18" s="70">
        <f>SUM(K18+M18+O18)</f>
        <v>0.02396990740740741</v>
      </c>
      <c r="Q18" s="11">
        <f>SUM(N18+H18)</f>
        <v>0.04975752314814815</v>
      </c>
      <c r="R18" s="3" t="e">
        <f>IF(#REF!&gt;0,IF(#REF!&lt;#REF!,"New Fastest Time!!",""),"")</f>
        <v>#REF!</v>
      </c>
      <c r="S18" s="3"/>
      <c r="T18" s="3"/>
      <c r="U18" s="3"/>
    </row>
    <row r="19" spans="1:21" ht="15">
      <c r="A19" s="23" t="s">
        <v>99</v>
      </c>
      <c r="B19" s="53">
        <v>175</v>
      </c>
      <c r="C19" s="3"/>
      <c r="D19" s="3"/>
      <c r="E19" s="3"/>
      <c r="F19" s="9"/>
      <c r="G19" s="3"/>
      <c r="H19" s="3"/>
      <c r="I19" s="33">
        <v>0.018055555555555557</v>
      </c>
      <c r="J19" s="38">
        <v>0.020891203703703703</v>
      </c>
      <c r="K19" s="11">
        <f>SUM(J19-I19)</f>
        <v>0.002835648148148146</v>
      </c>
      <c r="L19" s="49">
        <v>0.03460648148148148</v>
      </c>
      <c r="M19" s="11">
        <f>SUM(L19-J19)</f>
        <v>0.013715277777777778</v>
      </c>
      <c r="N19" s="42">
        <v>0.04204861111111111</v>
      </c>
      <c r="O19" s="11">
        <f>SUM(N19-L19)</f>
        <v>0.007442129629629632</v>
      </c>
      <c r="P19" s="70">
        <f>SUM(K19+M19+O19)</f>
        <v>0.023993055555555556</v>
      </c>
      <c r="Q19" s="11">
        <f>SUM(N19+H19)</f>
        <v>0.04204861111111111</v>
      </c>
      <c r="R19" s="3"/>
      <c r="S19" s="3"/>
      <c r="T19" s="3"/>
      <c r="U19" s="3"/>
    </row>
    <row r="20" spans="1:21" ht="15.75">
      <c r="A20" s="20" t="s">
        <v>62</v>
      </c>
      <c r="B20" s="13">
        <v>26</v>
      </c>
      <c r="C20" s="33">
        <v>0.023912037037037037</v>
      </c>
      <c r="D20" s="8">
        <v>0.03125</v>
      </c>
      <c r="E20" s="8">
        <f>IF(SUM(D20-C20)&gt;0,SUM(D20-C20),0)</f>
        <v>0.007337962962962963</v>
      </c>
      <c r="F20" s="8">
        <v>0.0010416666666666667</v>
      </c>
      <c r="G20" s="8">
        <f>SUM(E20*3%)</f>
        <v>0.00022013888888888889</v>
      </c>
      <c r="H20" s="10">
        <f>SUM(E20-G20+F20)</f>
        <v>0.008159490740740741</v>
      </c>
      <c r="I20" s="33">
        <v>0.018055555555555557</v>
      </c>
      <c r="J20" s="38">
        <v>0.02056712962962963</v>
      </c>
      <c r="K20" s="11">
        <f>SUM(J20-I20)</f>
        <v>0.0025115740740740723</v>
      </c>
      <c r="L20" s="49">
        <v>0.0337037037037037</v>
      </c>
      <c r="M20" s="11">
        <f>SUM(L20-J20)</f>
        <v>0.013136574074074071</v>
      </c>
      <c r="N20" s="42">
        <v>0.04209490740740741</v>
      </c>
      <c r="O20" s="11">
        <f>SUM(N20-L20)</f>
        <v>0.008391203703703706</v>
      </c>
      <c r="P20" s="70">
        <f>SUM(K20+M20+O20)</f>
        <v>0.02403935185185185</v>
      </c>
      <c r="Q20" s="11">
        <f>SUM(N20+H20)</f>
        <v>0.05025439814814815</v>
      </c>
      <c r="R20" s="3" t="e">
        <f>IF(#REF!&gt;0,IF(#REF!&lt;#REF!,"New Fastest Time!!",""),"")</f>
        <v>#REF!</v>
      </c>
      <c r="S20" s="3"/>
      <c r="T20" s="3"/>
      <c r="U20" s="3"/>
    </row>
    <row r="21" spans="1:21" ht="15.75">
      <c r="A21" s="20" t="s">
        <v>53</v>
      </c>
      <c r="B21" s="13">
        <v>29</v>
      </c>
      <c r="C21" s="33">
        <v>0.02334490740740741</v>
      </c>
      <c r="D21" s="8">
        <v>0.03125</v>
      </c>
      <c r="E21" s="8">
        <f>IF(SUM(D21-C21)&gt;0,SUM(D21-C21),0)</f>
        <v>0.007905092592592589</v>
      </c>
      <c r="F21" s="8"/>
      <c r="G21" s="8">
        <f>SUM(E21*3%)</f>
        <v>0.00023715277777777764</v>
      </c>
      <c r="H21" s="10">
        <f>SUM(E21-G21+F21)</f>
        <v>0.007667939814814811</v>
      </c>
      <c r="I21" s="33">
        <v>0.018055555555555557</v>
      </c>
      <c r="J21" s="38">
        <v>0.021006944444444443</v>
      </c>
      <c r="K21" s="11">
        <f>SUM(J21-I21)</f>
        <v>0.0029513888888888853</v>
      </c>
      <c r="L21" s="49">
        <v>0.033726851851851855</v>
      </c>
      <c r="M21" s="11">
        <f>SUM(L21-J21)</f>
        <v>0.012719907407407412</v>
      </c>
      <c r="N21" s="42">
        <v>0.042118055555555554</v>
      </c>
      <c r="O21" s="11">
        <f>SUM(N21-L21)</f>
        <v>0.0083912037037037</v>
      </c>
      <c r="P21" s="70">
        <f>SUM(K21+M21+O21)</f>
        <v>0.024062499999999997</v>
      </c>
      <c r="Q21" s="11">
        <f>SUM(N21+H21)</f>
        <v>0.049785995370370366</v>
      </c>
      <c r="R21" s="3" t="e">
        <f>IF(#REF!&gt;0,IF(#REF!&lt;#REF!,"New Fastest Time!!",""),"")</f>
        <v>#REF!</v>
      </c>
      <c r="S21" s="3"/>
      <c r="T21" s="3"/>
      <c r="U21" s="3"/>
    </row>
    <row r="22" spans="1:21" ht="15.75">
      <c r="A22" s="9" t="s">
        <v>51</v>
      </c>
      <c r="B22" s="13">
        <v>80</v>
      </c>
      <c r="C22" s="33">
        <v>0.024837962962962964</v>
      </c>
      <c r="D22" s="8">
        <v>0.03125</v>
      </c>
      <c r="E22" s="8">
        <f>IF(SUM(D22-C22)&gt;0,SUM(D22-C22),0)</f>
        <v>0.0064120370370370355</v>
      </c>
      <c r="F22" s="8"/>
      <c r="G22" s="8">
        <f>SUM(E22*3%)</f>
        <v>0.00019236111111111106</v>
      </c>
      <c r="H22" s="10">
        <f>SUM(E22-G22+F22)</f>
        <v>0.0062196759259259245</v>
      </c>
      <c r="I22" s="33">
        <v>0.018055555555555557</v>
      </c>
      <c r="J22" s="38">
        <v>0.020925925925925928</v>
      </c>
      <c r="K22" s="11">
        <f>SUM(J22-I22)</f>
        <v>0.0028703703703703703</v>
      </c>
      <c r="L22" s="42">
        <v>0.034583333333333334</v>
      </c>
      <c r="M22" s="11">
        <f>SUM(L22-J22)</f>
        <v>0.013657407407407406</v>
      </c>
      <c r="N22" s="42">
        <v>0.042430555555555555</v>
      </c>
      <c r="O22" s="11">
        <f>SUM(N22-L22)</f>
        <v>0.00784722222222222</v>
      </c>
      <c r="P22" s="70">
        <f>SUM(K22+M22+O22)</f>
        <v>0.024374999999999997</v>
      </c>
      <c r="Q22" s="11">
        <f>SUM(N22+H22)</f>
        <v>0.04865023148148148</v>
      </c>
      <c r="R22" s="3"/>
      <c r="S22" s="3"/>
      <c r="T22" s="3" t="s">
        <v>86</v>
      </c>
      <c r="U22" s="3" t="s">
        <v>87</v>
      </c>
    </row>
    <row r="23" spans="1:21" ht="15.75">
      <c r="A23" s="20" t="s">
        <v>83</v>
      </c>
      <c r="B23" s="13">
        <v>164</v>
      </c>
      <c r="C23" s="33">
        <v>0.02488425925925926</v>
      </c>
      <c r="D23" s="8">
        <v>0.03125</v>
      </c>
      <c r="E23" s="8">
        <f>IF(SUM(D23-C23)&gt;0,SUM(D23-C23),0)</f>
        <v>0.006365740740740741</v>
      </c>
      <c r="F23" s="8">
        <v>0.001388888888888889</v>
      </c>
      <c r="G23" s="8">
        <f>SUM(E23*3%)</f>
        <v>0.00019097222222222223</v>
      </c>
      <c r="H23" s="10">
        <f>SUM(E23-G23+F23)</f>
        <v>0.007563657407407408</v>
      </c>
      <c r="I23" s="33">
        <v>0.018055555555555557</v>
      </c>
      <c r="J23" s="38">
        <v>0.020694444444444446</v>
      </c>
      <c r="K23" s="11">
        <f>SUM(J23-I23)</f>
        <v>0.0026388888888888885</v>
      </c>
      <c r="L23" s="49">
        <v>0.034525462962962966</v>
      </c>
      <c r="M23" s="11">
        <f>SUM(L23-J23)</f>
        <v>0.01383101851851852</v>
      </c>
      <c r="N23" s="42">
        <v>0.04259259259259259</v>
      </c>
      <c r="O23" s="11">
        <f>SUM(N23-L23)</f>
        <v>0.008067129629629625</v>
      </c>
      <c r="P23" s="70">
        <f>SUM(K23+M23+O23)</f>
        <v>0.024537037037037034</v>
      </c>
      <c r="Q23" s="11">
        <f>SUM(N23+H23)</f>
        <v>0.05015625</v>
      </c>
      <c r="R23" s="3" t="e">
        <f>IF(#REF!&gt;0,IF(#REF!&lt;#REF!,"New Fastest Time!!",""),"")</f>
        <v>#REF!</v>
      </c>
      <c r="S23" s="3"/>
      <c r="T23" s="3"/>
      <c r="U23" s="3"/>
    </row>
    <row r="24" spans="1:21" ht="15.75">
      <c r="A24" s="23" t="s">
        <v>41</v>
      </c>
      <c r="B24" s="13">
        <v>86</v>
      </c>
      <c r="C24" s="33">
        <v>0.02440972222222222</v>
      </c>
      <c r="D24" s="8">
        <v>0.03125</v>
      </c>
      <c r="E24" s="8">
        <f>IF(SUM(D24-C24)&gt;0,SUM(D24-C24),0)</f>
        <v>0.0068402777777777785</v>
      </c>
      <c r="F24" s="8"/>
      <c r="G24" s="8">
        <f>SUM(E24*3%)</f>
        <v>0.00020520833333333334</v>
      </c>
      <c r="H24" s="10">
        <f>SUM(E24-G24+F24)</f>
        <v>0.006635069444444445</v>
      </c>
      <c r="I24" s="33">
        <v>0.018055555555555557</v>
      </c>
      <c r="J24" s="38">
        <v>0.020613425925925927</v>
      </c>
      <c r="K24" s="11">
        <f>SUM(J24-I24)</f>
        <v>0.00255787037037037</v>
      </c>
      <c r="L24" s="49">
        <v>0.03480324074074074</v>
      </c>
      <c r="M24" s="11">
        <f>SUM(L24-J24)</f>
        <v>0.014189814814814811</v>
      </c>
      <c r="N24" s="42">
        <v>0.04269675925925926</v>
      </c>
      <c r="O24" s="11">
        <f>SUM(N24-L24)</f>
        <v>0.007893518518518522</v>
      </c>
      <c r="P24" s="70">
        <f>SUM(K24+M24+O24)</f>
        <v>0.024641203703703703</v>
      </c>
      <c r="Q24" s="11">
        <f>SUM(N24+H24)</f>
        <v>0.04933182870370371</v>
      </c>
      <c r="R24" s="3" t="e">
        <f>IF(#REF!&gt;0,IF(#REF!&lt;#REF!,"New Fastest Time!!",""),"")</f>
        <v>#REF!</v>
      </c>
      <c r="S24" s="3">
        <v>7</v>
      </c>
      <c r="T24" s="3" t="s">
        <v>86</v>
      </c>
      <c r="U24" s="3" t="s">
        <v>87</v>
      </c>
    </row>
    <row r="25" spans="1:21" ht="15.75">
      <c r="A25" s="20" t="s">
        <v>59</v>
      </c>
      <c r="B25" s="13">
        <v>54</v>
      </c>
      <c r="C25" s="33">
        <v>0.025046296296296303</v>
      </c>
      <c r="D25" s="8">
        <v>0.03125</v>
      </c>
      <c r="E25" s="8">
        <f>IF(SUM(D25-C25)&gt;0,SUM(D25-C25),0)</f>
        <v>0.006203703703703697</v>
      </c>
      <c r="F25" s="8">
        <v>0.001388888888888889</v>
      </c>
      <c r="G25" s="8">
        <f>SUM(E25*3%)</f>
        <v>0.0001861111111111109</v>
      </c>
      <c r="H25" s="10">
        <f>SUM(E25-G25+F25)</f>
        <v>0.007406481481481476</v>
      </c>
      <c r="I25" s="33">
        <v>0.018055555555555557</v>
      </c>
      <c r="J25" s="38">
        <v>0.021377314814814818</v>
      </c>
      <c r="K25" s="11">
        <f>SUM(J25-I25)</f>
        <v>0.0033217592592592604</v>
      </c>
      <c r="L25" s="49">
        <v>0.03487268518518519</v>
      </c>
      <c r="M25" s="11">
        <f>SUM(L25-J25)</f>
        <v>0.01349537037037037</v>
      </c>
      <c r="N25" s="42">
        <v>0.04344907407407408</v>
      </c>
      <c r="O25" s="11">
        <f>SUM(N25-L25)</f>
        <v>0.00857638888888889</v>
      </c>
      <c r="P25" s="70">
        <f>SUM(K25+M25+O25)</f>
        <v>0.02539351851851852</v>
      </c>
      <c r="Q25" s="11">
        <f>SUM(N25+H25)</f>
        <v>0.05085555555555556</v>
      </c>
      <c r="R25" s="3" t="e">
        <f>IF(#REF!&gt;0,IF(#REF!&lt;#REF!,"New Fastest Time!!",""),"")</f>
        <v>#REF!</v>
      </c>
      <c r="S25" s="3"/>
      <c r="T25" s="3"/>
      <c r="U25" s="3"/>
    </row>
    <row r="26" spans="1:21" ht="15.75">
      <c r="A26" s="20" t="s">
        <v>55</v>
      </c>
      <c r="B26" s="13">
        <v>30</v>
      </c>
      <c r="C26" s="33">
        <v>0.025949074074074072</v>
      </c>
      <c r="D26" s="8">
        <v>0.03125</v>
      </c>
      <c r="E26" s="8">
        <f>IF(SUM(D26-C26)&gt;0,SUM(D26-C26),0)</f>
        <v>0.005300925925925928</v>
      </c>
      <c r="F26" s="8"/>
      <c r="G26" s="8">
        <f>SUM(E26*3%)</f>
        <v>0.00015902777777777782</v>
      </c>
      <c r="H26" s="10">
        <f>SUM(E26-G26+F26)</f>
        <v>0.00514189814814815</v>
      </c>
      <c r="I26" s="33">
        <v>0.018055555555555557</v>
      </c>
      <c r="J26" s="38">
        <v>0.02082175925925926</v>
      </c>
      <c r="K26" s="11">
        <f>SUM(J26-I26)</f>
        <v>0.0027662037037037013</v>
      </c>
      <c r="L26" s="49">
        <v>0.034479166666666665</v>
      </c>
      <c r="M26" s="11">
        <f>SUM(L26-J26)</f>
        <v>0.013657407407407406</v>
      </c>
      <c r="N26" s="42">
        <v>0.043819444444444446</v>
      </c>
      <c r="O26" s="11">
        <f>SUM(N26-L26)</f>
        <v>0.00934027777777778</v>
      </c>
      <c r="P26" s="70">
        <f>SUM(K26+M26+O26)</f>
        <v>0.025763888888888888</v>
      </c>
      <c r="Q26" s="11">
        <f>SUM(N26+H26)</f>
        <v>0.0489613425925926</v>
      </c>
      <c r="R26" s="3"/>
      <c r="S26" s="3"/>
      <c r="T26" s="3" t="s">
        <v>86</v>
      </c>
      <c r="U26" s="3" t="s">
        <v>87</v>
      </c>
    </row>
    <row r="27" spans="1:21" ht="15.75">
      <c r="A27" s="20" t="s">
        <v>71</v>
      </c>
      <c r="B27" s="13">
        <v>138</v>
      </c>
      <c r="C27" s="33">
        <v>0.026643518518518518</v>
      </c>
      <c r="D27" s="8">
        <v>0.03125</v>
      </c>
      <c r="E27" s="8">
        <f>IF(SUM(D27-C27)&gt;0,SUM(D27-C27),0)</f>
        <v>0.004606481481481482</v>
      </c>
      <c r="F27" s="8">
        <v>0.001736111111111111</v>
      </c>
      <c r="G27" s="8">
        <f>SUM(E27*3%)</f>
        <v>0.00013819444444444445</v>
      </c>
      <c r="H27" s="10">
        <f>SUM(E27-G27+F27)</f>
        <v>0.006204398148148149</v>
      </c>
      <c r="I27" s="33">
        <v>0.018055555555555557</v>
      </c>
      <c r="J27" s="38">
        <v>0.021423611111111112</v>
      </c>
      <c r="K27" s="11">
        <f>SUM(J27-I27)</f>
        <v>0.0033680555555555547</v>
      </c>
      <c r="L27" s="49">
        <v>0.036770833333333336</v>
      </c>
      <c r="M27" s="11">
        <f>SUM(L27-J27)</f>
        <v>0.015347222222222224</v>
      </c>
      <c r="N27" s="42">
        <v>0.04486111111111111</v>
      </c>
      <c r="O27" s="11">
        <f>SUM(N27-L27)</f>
        <v>0.008090277777777773</v>
      </c>
      <c r="P27" s="70">
        <f>SUM(K27+M27+O27)</f>
        <v>0.02680555555555555</v>
      </c>
      <c r="Q27" s="11">
        <f>SUM(N27+H27)</f>
        <v>0.051065509259259255</v>
      </c>
      <c r="R27" s="3" t="e">
        <f>IF(#REF!&gt;0,IF(#REF!&lt;#REF!,"New Fastest Time!!",""),"")</f>
        <v>#REF!</v>
      </c>
      <c r="S27" s="3"/>
      <c r="T27" s="3"/>
      <c r="U27" s="3"/>
    </row>
    <row r="28" spans="1:21" ht="15">
      <c r="A28" s="23" t="s">
        <v>100</v>
      </c>
      <c r="B28" s="53">
        <v>176</v>
      </c>
      <c r="C28" s="3"/>
      <c r="D28" s="3"/>
      <c r="E28" s="3"/>
      <c r="F28" s="9"/>
      <c r="G28" s="3"/>
      <c r="H28" s="3"/>
      <c r="I28" s="33">
        <v>0.018055555555555557</v>
      </c>
      <c r="J28" s="38">
        <v>0.02189814814814815</v>
      </c>
      <c r="K28" s="11">
        <f>SUM(J28-I28)</f>
        <v>0.003842592592592592</v>
      </c>
      <c r="L28" s="42">
        <v>0.0370949074074074</v>
      </c>
      <c r="M28" s="11">
        <f>SUM(L28-J28)</f>
        <v>0.015196759259259254</v>
      </c>
      <c r="N28" s="42">
        <v>0.04497685185185185</v>
      </c>
      <c r="O28" s="11">
        <f>SUM(N28-L28)</f>
        <v>0.007881944444444448</v>
      </c>
      <c r="P28" s="70">
        <f>SUM(K28+M28+O28)</f>
        <v>0.026921296296296294</v>
      </c>
      <c r="Q28" s="11">
        <f>SUM(N28+H28)</f>
        <v>0.04497685185185185</v>
      </c>
      <c r="R28" s="3"/>
      <c r="S28" s="3"/>
      <c r="T28" s="3"/>
      <c r="U28" s="3"/>
    </row>
    <row r="29" spans="1:21" ht="15">
      <c r="A29" s="23" t="s">
        <v>97</v>
      </c>
      <c r="B29" s="53">
        <v>170</v>
      </c>
      <c r="C29" s="3"/>
      <c r="D29" s="3"/>
      <c r="E29" s="3"/>
      <c r="F29" s="9"/>
      <c r="G29" s="3"/>
      <c r="H29" s="3"/>
      <c r="I29" s="33">
        <v>0.018055555555555557</v>
      </c>
      <c r="J29" s="38">
        <v>0.020439814814814817</v>
      </c>
      <c r="K29" s="11">
        <f>SUM(J29-I29)</f>
        <v>0.0023842592592592596</v>
      </c>
      <c r="L29" s="49">
        <v>0.03665509259259259</v>
      </c>
      <c r="M29" s="11">
        <f>SUM(L29-J29)</f>
        <v>0.016215277777777776</v>
      </c>
      <c r="N29" s="42">
        <v>0.045625</v>
      </c>
      <c r="O29" s="11">
        <f>SUM(N29-L29)</f>
        <v>0.008969907407407406</v>
      </c>
      <c r="P29" s="70">
        <f>SUM(K29+M29+O29)</f>
        <v>0.02756944444444444</v>
      </c>
      <c r="Q29" s="11">
        <f>SUM(N29+H29)</f>
        <v>0.045625</v>
      </c>
      <c r="R29" s="3"/>
      <c r="S29" s="3"/>
      <c r="T29" s="3"/>
      <c r="U29" s="3"/>
    </row>
    <row r="30" spans="1:21" ht="15">
      <c r="A30" s="23" t="s">
        <v>98</v>
      </c>
      <c r="B30" s="53">
        <v>173</v>
      </c>
      <c r="C30" s="3"/>
      <c r="D30" s="3"/>
      <c r="E30" s="3"/>
      <c r="F30" s="9"/>
      <c r="G30" s="3"/>
      <c r="H30" s="3"/>
      <c r="I30" s="33">
        <v>0.018055555555555557</v>
      </c>
      <c r="J30" s="38">
        <v>0.020671296296296295</v>
      </c>
      <c r="K30" s="11">
        <f>SUM(J30-I30)</f>
        <v>0.002615740740740738</v>
      </c>
      <c r="L30" s="49">
        <v>0.03615740740740741</v>
      </c>
      <c r="M30" s="11">
        <f>SUM(L30-J30)</f>
        <v>0.015486111111111114</v>
      </c>
      <c r="N30" s="42">
        <v>0.04607638888888888</v>
      </c>
      <c r="O30" s="11">
        <f>SUM(N30-L30)</f>
        <v>0.009918981481481473</v>
      </c>
      <c r="P30" s="70">
        <f>SUM(K30+M30+O30)</f>
        <v>0.028020833333333325</v>
      </c>
      <c r="Q30" s="11">
        <f>SUM(N30+H30)</f>
        <v>0.04607638888888888</v>
      </c>
      <c r="R30" s="3"/>
      <c r="S30" s="3"/>
      <c r="T30" s="3"/>
      <c r="U30" s="3"/>
    </row>
    <row r="31" spans="1:21" ht="15.75">
      <c r="A31" s="9" t="s">
        <v>66</v>
      </c>
      <c r="B31" s="13">
        <v>76</v>
      </c>
      <c r="C31" s="33">
        <v>0.034837962962962966</v>
      </c>
      <c r="D31" s="8">
        <v>0.03125</v>
      </c>
      <c r="E31" s="8">
        <f>IF(SUM(D31-C31)&gt;0,SUM(D31-C31),0)</f>
        <v>0</v>
      </c>
      <c r="F31" s="8">
        <v>0.001736111111111111</v>
      </c>
      <c r="G31" s="8">
        <f>SUM(E31*3%)</f>
        <v>0</v>
      </c>
      <c r="H31" s="10">
        <f>SUM(E31-G31+F31)</f>
        <v>0.001736111111111111</v>
      </c>
      <c r="I31" s="33">
        <v>0.018055555555555557</v>
      </c>
      <c r="J31" s="38">
        <v>0.021574074074074075</v>
      </c>
      <c r="K31" s="11">
        <f>SUM(J31-I31)</f>
        <v>0.003518518518518518</v>
      </c>
      <c r="L31" s="49">
        <v>0.03756944444444445</v>
      </c>
      <c r="M31" s="11">
        <f>SUM(L31-J31)</f>
        <v>0.01599537037037037</v>
      </c>
      <c r="N31" s="42">
        <v>0.04752314814814815</v>
      </c>
      <c r="O31" s="11">
        <f>SUM(N31-L31)</f>
        <v>0.0099537037037037</v>
      </c>
      <c r="P31" s="70">
        <f>SUM(K31+M31+O31)</f>
        <v>0.02946759259259259</v>
      </c>
      <c r="Q31" s="11">
        <f>SUM(N31+H31)</f>
        <v>0.04925925925925926</v>
      </c>
      <c r="R31" s="3" t="e">
        <f>IF(#REF!&gt;0,IF(#REF!&lt;#REF!,"New Fastest Time!!",""),"")</f>
        <v>#REF!</v>
      </c>
      <c r="S31" s="3"/>
      <c r="T31" s="3"/>
      <c r="U31" s="3"/>
    </row>
    <row r="32" spans="1:21" ht="15.75">
      <c r="A32" s="9" t="s">
        <v>65</v>
      </c>
      <c r="B32" s="13">
        <v>84</v>
      </c>
      <c r="C32" s="33">
        <v>0.027083333333333334</v>
      </c>
      <c r="D32" s="8">
        <v>0.03125</v>
      </c>
      <c r="E32" s="8">
        <f>IF(SUM(D32-C32)&gt;0,SUM(D32-C32),0)</f>
        <v>0.004166666666666666</v>
      </c>
      <c r="F32" s="8">
        <v>0.001736111111111111</v>
      </c>
      <c r="G32" s="8">
        <f>SUM(E32*3%)</f>
        <v>0.00012499999999999998</v>
      </c>
      <c r="H32" s="10">
        <f>SUM(E32-G32+F32)</f>
        <v>0.005777777777777777</v>
      </c>
      <c r="I32" s="33">
        <v>0.018055555555555557</v>
      </c>
      <c r="J32" s="38">
        <v>0.02108796296296296</v>
      </c>
      <c r="K32" s="11">
        <f>SUM(J32-I32)</f>
        <v>0.003032407407407404</v>
      </c>
      <c r="L32" s="49">
        <v>0.038738425925925926</v>
      </c>
      <c r="M32" s="11">
        <f>SUM(L32-J32)</f>
        <v>0.017650462962962965</v>
      </c>
      <c r="N32" s="42">
        <v>0.04807870370370371</v>
      </c>
      <c r="O32" s="11">
        <f>SUM(N32-L32)</f>
        <v>0.00934027777777778</v>
      </c>
      <c r="P32" s="70">
        <f>SUM(K32+M32+O32)</f>
        <v>0.03002314814814815</v>
      </c>
      <c r="Q32" s="11">
        <f>SUM(N32+H32)</f>
        <v>0.053856481481481484</v>
      </c>
      <c r="R32" s="3" t="e">
        <f>IF(#REF!&gt;0,IF(#REF!&lt;#REF!,"New Fastest Time!!",""),"")</f>
        <v>#REF!</v>
      </c>
      <c r="S32" s="66"/>
      <c r="T32" s="66"/>
      <c r="U32" s="3"/>
    </row>
    <row r="33" spans="1:21" ht="15.75">
      <c r="A33" s="20" t="s">
        <v>84</v>
      </c>
      <c r="B33" s="13">
        <v>146</v>
      </c>
      <c r="C33" s="33">
        <v>0.03488425925925926</v>
      </c>
      <c r="D33" s="8">
        <v>0.03125</v>
      </c>
      <c r="E33" s="8">
        <f>IF(SUM(D33-C33)&gt;0,SUM(D33-C33),0)</f>
        <v>0</v>
      </c>
      <c r="F33" s="8">
        <v>0.001736111111111111</v>
      </c>
      <c r="G33" s="8">
        <f>SUM(E33*3%)</f>
        <v>0</v>
      </c>
      <c r="H33" s="10">
        <f>SUM(E33-G33+F33)</f>
        <v>0.001736111111111111</v>
      </c>
      <c r="I33" s="33">
        <v>0.018055555555555557</v>
      </c>
      <c r="J33" s="38">
        <v>0.021319444444444443</v>
      </c>
      <c r="K33" s="11">
        <f>SUM(J33-I33)</f>
        <v>0.0032638888888888856</v>
      </c>
      <c r="L33" s="42">
        <v>0.03884259259259259</v>
      </c>
      <c r="M33" s="11">
        <f>SUM(L33-J33)</f>
        <v>0.017523148148148145</v>
      </c>
      <c r="N33" s="42">
        <v>0.04810185185185185</v>
      </c>
      <c r="O33" s="11">
        <f>SUM(N33-L33)</f>
        <v>0.009259259259259259</v>
      </c>
      <c r="P33" s="70">
        <f>SUM(K33+M33+O33)</f>
        <v>0.03004629629629629</v>
      </c>
      <c r="Q33" s="11">
        <f>SUM(N33+H33)</f>
        <v>0.04983796296296296</v>
      </c>
      <c r="R33" s="3" t="e">
        <f>IF(#REF!&gt;0,IF(#REF!&lt;#REF!,"New Fastest Time!!",""),"")</f>
        <v>#REF!</v>
      </c>
      <c r="S33" s="3"/>
      <c r="T33" s="3"/>
      <c r="U33" s="3"/>
    </row>
    <row r="34" spans="1:21" ht="15.75">
      <c r="A34" s="35" t="s">
        <v>76</v>
      </c>
      <c r="B34" s="13">
        <v>128</v>
      </c>
      <c r="C34" s="33">
        <v>0.028993055555555553</v>
      </c>
      <c r="D34" s="8">
        <v>0.03125</v>
      </c>
      <c r="E34" s="8">
        <f>IF(SUM(D34-C34)&gt;0,SUM(D34-C34),0)</f>
        <v>0.002256944444444447</v>
      </c>
      <c r="F34" s="8">
        <v>0.001736111111111111</v>
      </c>
      <c r="G34" s="8">
        <f>SUM(E34*3%)</f>
        <v>6.77083333333334E-05</v>
      </c>
      <c r="H34" s="10">
        <f>SUM(E34-G34+F34)</f>
        <v>0.003925347222222224</v>
      </c>
      <c r="I34" s="33">
        <v>0.018055555555555557</v>
      </c>
      <c r="J34" s="38">
        <v>0.021851851851851848</v>
      </c>
      <c r="K34" s="11">
        <f>SUM(J34-I34)</f>
        <v>0.0037962962962962907</v>
      </c>
      <c r="L34" s="68"/>
      <c r="M34" s="11">
        <f>SUM(L34-J34)</f>
        <v>-0.021851851851851848</v>
      </c>
      <c r="N34" s="42">
        <v>0.048854166666666664</v>
      </c>
      <c r="O34" s="11">
        <f>SUM(N34-L34)</f>
        <v>0.048854166666666664</v>
      </c>
      <c r="P34" s="70">
        <f>SUM(K34+M34+O34)</f>
        <v>0.030798611111111106</v>
      </c>
      <c r="Q34" s="11">
        <f>SUM(N34+H34)</f>
        <v>0.052779513888888886</v>
      </c>
      <c r="R34" s="3" t="e">
        <f>IF(#REF!&gt;0,IF(#REF!&lt;#REF!,"New Fastest Time!!",""),"")</f>
        <v>#REF!</v>
      </c>
      <c r="S34" s="3"/>
      <c r="T34" s="3"/>
      <c r="U34" s="3"/>
    </row>
    <row r="35" spans="1:21" ht="15.75">
      <c r="A35" s="9" t="s">
        <v>95</v>
      </c>
      <c r="B35" s="13">
        <v>167</v>
      </c>
      <c r="C35" s="33"/>
      <c r="D35" s="8"/>
      <c r="E35" s="8"/>
      <c r="F35" s="8"/>
      <c r="G35" s="8"/>
      <c r="H35" s="10"/>
      <c r="I35" s="33">
        <v>0.018055555555555557</v>
      </c>
      <c r="J35" s="38">
        <v>0.021956018518518517</v>
      </c>
      <c r="K35" s="11">
        <f>SUM(J35-I35)</f>
        <v>0.0039004629629629597</v>
      </c>
      <c r="L35" s="49">
        <v>0.03930555555555556</v>
      </c>
      <c r="M35" s="11">
        <f>SUM(L35-J35)</f>
        <v>0.017349537037037042</v>
      </c>
      <c r="N35" s="51">
        <v>0.0503587962962963</v>
      </c>
      <c r="O35" s="11">
        <f>SUM(N35-L35)</f>
        <v>0.011053240740740738</v>
      </c>
      <c r="P35" s="70">
        <f>SUM(K35+M35+O35)</f>
        <v>0.032303240740740743</v>
      </c>
      <c r="Q35" s="11">
        <f>SUM(N35+H35)</f>
        <v>0.0503587962962963</v>
      </c>
      <c r="R35" s="3" t="e">
        <f>IF(#REF!&gt;0,IF(#REF!&lt;#REF!,"New Fastest Time!!",""),"")</f>
        <v>#REF!</v>
      </c>
      <c r="S35" s="3"/>
      <c r="T35" s="3"/>
      <c r="U35" s="3"/>
    </row>
    <row r="36" spans="1:21" ht="15.75">
      <c r="A36" s="20" t="s">
        <v>60</v>
      </c>
      <c r="B36" s="13">
        <v>83</v>
      </c>
      <c r="C36" s="33">
        <v>0.02960648148148148</v>
      </c>
      <c r="D36" s="8">
        <v>0.03125</v>
      </c>
      <c r="E36" s="8">
        <f>IF(SUM(D36-C36)&gt;0,SUM(D36-C36),0)</f>
        <v>0.0016435185185185198</v>
      </c>
      <c r="F36" s="8"/>
      <c r="G36" s="8">
        <f>SUM(E36*3%)</f>
        <v>4.9305555555555596E-05</v>
      </c>
      <c r="H36" s="10">
        <f>SUM(E36-G36+F36)</f>
        <v>0.0015942129629629642</v>
      </c>
      <c r="I36" s="33">
        <v>0.018055555555555557</v>
      </c>
      <c r="J36" s="38">
        <v>0.02148148148148148</v>
      </c>
      <c r="K36" s="11">
        <f>SUM(J36-I36)</f>
        <v>0.0034259259259259225</v>
      </c>
      <c r="L36" s="49">
        <v>0.036898148148148145</v>
      </c>
      <c r="M36" s="11">
        <f>SUM(L36-J36)</f>
        <v>0.015416666666666665</v>
      </c>
      <c r="N36" s="43" t="s">
        <v>121</v>
      </c>
      <c r="O36" s="11" t="s">
        <v>121</v>
      </c>
      <c r="P36" s="70"/>
      <c r="Q36" s="11"/>
      <c r="R36" s="3">
        <f>IF(P36&gt;0,IF(P36&lt;C36,"New Fastest Time!!",""),"")</f>
      </c>
      <c r="S36" s="3"/>
      <c r="T36" s="3" t="s">
        <v>86</v>
      </c>
      <c r="U36" s="3"/>
    </row>
    <row r="37" spans="1:21" ht="15.75">
      <c r="A37" s="35" t="s">
        <v>74</v>
      </c>
      <c r="B37" s="13">
        <v>132</v>
      </c>
      <c r="C37" s="33">
        <v>0.022465277777777775</v>
      </c>
      <c r="D37" s="8">
        <v>0.03125</v>
      </c>
      <c r="E37" s="8">
        <f>IF(SUM(D37-C37)&gt;0,SUM(D37-C37),0)</f>
        <v>0.008784722222222225</v>
      </c>
      <c r="F37" s="8">
        <v>0.0006944444444444445</v>
      </c>
      <c r="G37" s="8">
        <f>SUM(E37*3%)</f>
        <v>0.00026354166666666675</v>
      </c>
      <c r="H37" s="10">
        <f>SUM(E37-G37+F37)</f>
        <v>0.009215625000000002</v>
      </c>
      <c r="I37" s="33">
        <v>0.018055555555555557</v>
      </c>
      <c r="J37" s="38">
        <v>0.02074074074074074</v>
      </c>
      <c r="K37" s="11">
        <f>SUM(J37-I37)</f>
        <v>0.002685185185185183</v>
      </c>
      <c r="L37" s="39" t="s">
        <v>121</v>
      </c>
      <c r="M37" s="11" t="s">
        <v>121</v>
      </c>
      <c r="N37" s="43"/>
      <c r="O37" s="11"/>
      <c r="P37" s="70"/>
      <c r="Q37" s="11"/>
      <c r="R37" s="3"/>
      <c r="S37" s="3"/>
      <c r="T37" s="3"/>
      <c r="U37" s="3"/>
    </row>
    <row r="38" spans="2:17" ht="15">
      <c r="B38" s="31"/>
      <c r="F38" s="18"/>
      <c r="J38" s="37"/>
      <c r="L38" s="39"/>
      <c r="N38" s="43"/>
      <c r="Q38" s="63"/>
    </row>
    <row r="39" spans="1:17" ht="15.75">
      <c r="A39" s="67" t="s">
        <v>126</v>
      </c>
      <c r="B39" s="60">
        <v>7</v>
      </c>
      <c r="F39" s="18"/>
      <c r="K39" s="72"/>
      <c r="L39" t="s">
        <v>127</v>
      </c>
      <c r="N39" s="43"/>
      <c r="Q39" s="63"/>
    </row>
    <row r="40" spans="2:17" ht="15">
      <c r="B40" s="60">
        <v>8</v>
      </c>
      <c r="F40" s="18"/>
      <c r="K40" s="72"/>
      <c r="L40" t="s">
        <v>128</v>
      </c>
      <c r="N40" s="43"/>
      <c r="Q40" s="6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E7" sqref="E7"/>
    </sheetView>
  </sheetViews>
  <sheetFormatPr defaultColWidth="9.140625" defaultRowHeight="12.75"/>
  <cols>
    <col min="2" max="2" width="16.57421875" style="0" customWidth="1"/>
  </cols>
  <sheetData>
    <row r="1" s="19" customFormat="1" ht="15.75">
      <c r="A1" s="19" t="s">
        <v>88</v>
      </c>
    </row>
    <row r="2" ht="15.75">
      <c r="A2" s="19" t="s">
        <v>89</v>
      </c>
    </row>
    <row r="3" spans="1:3" ht="12.75">
      <c r="A3" t="s">
        <v>115</v>
      </c>
      <c r="B3" t="s">
        <v>116</v>
      </c>
      <c r="C3" s="47">
        <v>0.009166666666666667</v>
      </c>
    </row>
    <row r="4" spans="1:3" ht="12.75">
      <c r="A4" t="s">
        <v>103</v>
      </c>
      <c r="B4" t="s">
        <v>104</v>
      </c>
      <c r="C4" s="47">
        <v>0.010185185185185184</v>
      </c>
    </row>
    <row r="5" spans="1:3" ht="12.75">
      <c r="A5" t="s">
        <v>119</v>
      </c>
      <c r="B5" t="s">
        <v>120</v>
      </c>
      <c r="C5" s="47">
        <v>0.010300925925925927</v>
      </c>
    </row>
    <row r="6" spans="1:3" ht="12.75">
      <c r="A6" t="s">
        <v>107</v>
      </c>
      <c r="B6" t="s">
        <v>108</v>
      </c>
      <c r="C6" s="47">
        <v>0.011967592592592592</v>
      </c>
    </row>
    <row r="7" spans="1:3" ht="12.75">
      <c r="A7" t="s">
        <v>117</v>
      </c>
      <c r="B7" t="s">
        <v>118</v>
      </c>
      <c r="C7" s="47">
        <v>0.01199074074074074</v>
      </c>
    </row>
    <row r="8" spans="1:3" ht="12.75">
      <c r="A8" t="s">
        <v>105</v>
      </c>
      <c r="B8" t="s">
        <v>106</v>
      </c>
      <c r="C8" s="47">
        <v>0.013657407407407408</v>
      </c>
    </row>
    <row r="11" ht="15.75">
      <c r="A11" s="19" t="s">
        <v>90</v>
      </c>
    </row>
    <row r="12" spans="1:3" ht="12.75">
      <c r="A12" t="s">
        <v>101</v>
      </c>
      <c r="B12" t="s">
        <v>102</v>
      </c>
      <c r="C12" s="47">
        <v>0.0096875</v>
      </c>
    </row>
    <row r="13" spans="1:3" ht="12.75">
      <c r="A13" t="s">
        <v>113</v>
      </c>
      <c r="B13" t="s">
        <v>114</v>
      </c>
      <c r="C13" s="47">
        <v>0.010960648148148148</v>
      </c>
    </row>
    <row r="14" spans="1:3" ht="12.75">
      <c r="A14" t="s">
        <v>109</v>
      </c>
      <c r="B14" t="s">
        <v>110</v>
      </c>
      <c r="C14" s="47">
        <v>0.012094907407407408</v>
      </c>
    </row>
    <row r="15" spans="1:2" ht="12.75">
      <c r="A15" t="s">
        <v>111</v>
      </c>
      <c r="B15" s="72" t="s">
        <v>112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SLOAN</dc:creator>
  <cp:keywords/>
  <dc:description/>
  <cp:lastModifiedBy>SLOAN</cp:lastModifiedBy>
  <dcterms:created xsi:type="dcterms:W3CDTF">2008-01-08T06:52:20Z</dcterms:created>
  <dcterms:modified xsi:type="dcterms:W3CDTF">2009-03-07T03:22:07Z</dcterms:modified>
  <cp:category/>
  <cp:version/>
  <cp:contentType/>
  <cp:contentStatus/>
</cp:coreProperties>
</file>